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820" windowHeight="7815" activeTab="4"/>
  </bookViews>
  <sheets>
    <sheet name="BUDGET_10" sheetId="3" r:id="rId1"/>
    <sheet name="BUDGET_20" sheetId="1" r:id="rId2"/>
    <sheet name="BUDGET_19M" sheetId="4" r:id="rId3"/>
    <sheet name="BUDGET_21" sheetId="2" r:id="rId4"/>
    <sheet name="BUDGET_30" sheetId="5" r:id="rId5"/>
  </sheets>
  <calcPr calcId="145621"/>
</workbook>
</file>

<file path=xl/calcChain.xml><?xml version="1.0" encoding="utf-8"?>
<calcChain xmlns="http://schemas.openxmlformats.org/spreadsheetml/2006/main">
  <c r="D23" i="5" l="1"/>
  <c r="D13" i="5"/>
  <c r="D12" i="5"/>
  <c r="D23" i="2"/>
  <c r="D13" i="2"/>
  <c r="D12" i="2"/>
  <c r="D23" i="4"/>
  <c r="D13" i="4"/>
  <c r="D12" i="4"/>
  <c r="D13" i="1"/>
  <c r="D13" i="3"/>
  <c r="D23" i="1"/>
  <c r="D14" i="1"/>
  <c r="D23" i="3"/>
  <c r="D14" i="3"/>
  <c r="D31" i="5" l="1"/>
  <c r="B26" i="5" s="1"/>
  <c r="D27" i="5"/>
  <c r="D25" i="5"/>
  <c r="D24" i="5"/>
  <c r="D22" i="5"/>
  <c r="D21" i="5"/>
  <c r="D20" i="5"/>
  <c r="D16" i="5"/>
  <c r="D15" i="5"/>
  <c r="D14" i="5"/>
  <c r="D11" i="5"/>
  <c r="D10" i="5"/>
  <c r="D9" i="5"/>
  <c r="D8" i="5"/>
  <c r="D31" i="1"/>
  <c r="B26" i="1" s="1"/>
  <c r="D26" i="1" s="1"/>
  <c r="D31" i="4"/>
  <c r="D33" i="4" s="1"/>
  <c r="D27" i="4"/>
  <c r="D25" i="4"/>
  <c r="D24" i="4"/>
  <c r="D22" i="4"/>
  <c r="D21" i="4"/>
  <c r="D20" i="4"/>
  <c r="D16" i="4"/>
  <c r="D15" i="4"/>
  <c r="D14" i="4"/>
  <c r="D11" i="4"/>
  <c r="D10" i="4"/>
  <c r="D9" i="4"/>
  <c r="D8" i="4"/>
  <c r="D31" i="3"/>
  <c r="D33" i="3" s="1"/>
  <c r="D27" i="3"/>
  <c r="D25" i="3"/>
  <c r="D24" i="3"/>
  <c r="D22" i="3"/>
  <c r="D21" i="3"/>
  <c r="D20" i="3"/>
  <c r="D16" i="3"/>
  <c r="D15" i="3"/>
  <c r="D12" i="3"/>
  <c r="D11" i="3"/>
  <c r="D10" i="3"/>
  <c r="D9" i="3"/>
  <c r="D8" i="3"/>
  <c r="D31" i="2"/>
  <c r="D33" i="2" s="1"/>
  <c r="D27" i="2"/>
  <c r="D25" i="2"/>
  <c r="D24" i="2"/>
  <c r="D22" i="2"/>
  <c r="D21" i="2"/>
  <c r="D20" i="2"/>
  <c r="D16" i="2"/>
  <c r="D15" i="2"/>
  <c r="D14" i="2"/>
  <c r="D11" i="2"/>
  <c r="D10" i="2"/>
  <c r="D9" i="2"/>
  <c r="D8" i="2"/>
  <c r="D17" i="5" l="1"/>
  <c r="D17" i="3"/>
  <c r="B26" i="3"/>
  <c r="B28" i="3" s="1"/>
  <c r="B28" i="5"/>
  <c r="D26" i="5"/>
  <c r="D28" i="5" s="1"/>
  <c r="D33" i="5"/>
  <c r="B26" i="2"/>
  <c r="B26" i="4"/>
  <c r="D17" i="4"/>
  <c r="D17" i="2"/>
  <c r="D25" i="1"/>
  <c r="D34" i="5" l="1"/>
  <c r="D35" i="5" s="1"/>
  <c r="D26" i="3"/>
  <c r="D28" i="3" s="1"/>
  <c r="D34" i="3" s="1"/>
  <c r="D35" i="3" s="1"/>
  <c r="B28" i="2"/>
  <c r="D26" i="2"/>
  <c r="B28" i="4"/>
  <c r="D26" i="4"/>
  <c r="D28" i="4" s="1"/>
  <c r="D34" i="4"/>
  <c r="D35" i="4" s="1"/>
  <c r="D22" i="1"/>
  <c r="D28" i="2" l="1"/>
  <c r="D34" i="2" s="1"/>
  <c r="D35" i="2" s="1"/>
  <c r="D15" i="1"/>
  <c r="D10" i="1" l="1"/>
  <c r="D16" i="1"/>
  <c r="D24" i="1" l="1"/>
  <c r="D21" i="1" l="1"/>
  <c r="D27" i="1"/>
  <c r="D20" i="1"/>
  <c r="D12" i="1"/>
  <c r="D11" i="1"/>
  <c r="D9" i="1"/>
  <c r="D8" i="1"/>
  <c r="D28" i="1" l="1"/>
  <c r="D17" i="1"/>
  <c r="D33" i="1"/>
  <c r="D34" i="1" l="1"/>
  <c r="D35" i="1" s="1"/>
  <c r="B28" i="1"/>
</calcChain>
</file>

<file path=xl/sharedStrings.xml><?xml version="1.0" encoding="utf-8"?>
<sst xmlns="http://schemas.openxmlformats.org/spreadsheetml/2006/main" count="216" uniqueCount="32">
  <si>
    <t>Trip Name</t>
  </si>
  <si>
    <t>Expenses</t>
  </si>
  <si>
    <t>Per Person</t>
  </si>
  <si>
    <t>Total</t>
  </si>
  <si>
    <t>Per Diem</t>
  </si>
  <si>
    <t>Student Expenses</t>
  </si>
  <si>
    <t>Subtotal</t>
  </si>
  <si>
    <t>Revenue</t>
  </si>
  <si>
    <t>Student Payment</t>
  </si>
  <si>
    <t>Total Revenue</t>
  </si>
  <si>
    <t>Total Expenses</t>
  </si>
  <si>
    <t>Balance</t>
  </si>
  <si>
    <t>Location</t>
  </si>
  <si>
    <t>Faculty</t>
  </si>
  <si>
    <t>Departure Date</t>
  </si>
  <si>
    <t>Return Date</t>
  </si>
  <si>
    <t>Notes</t>
  </si>
  <si>
    <t>Airfare</t>
  </si>
  <si>
    <t>Misc.</t>
  </si>
  <si>
    <t>Hotel</t>
  </si>
  <si>
    <t>Number of faculty</t>
  </si>
  <si>
    <t>Number of students</t>
  </si>
  <si>
    <t>touchnet fee (2.5%)</t>
  </si>
  <si>
    <t>Baggage</t>
  </si>
  <si>
    <t>Group Transportation</t>
  </si>
  <si>
    <t>Group Meals</t>
  </si>
  <si>
    <t>Tours/Tickets</t>
  </si>
  <si>
    <t>Parking/Group Transportation</t>
  </si>
  <si>
    <t>Odd number m/f ratio</t>
  </si>
  <si>
    <t>Contracted Vendor</t>
  </si>
  <si>
    <t>Cell phone</t>
  </si>
  <si>
    <t>Contracted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</si>
</sst>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/>
    <xf numFmtId="43" fontId="0" fillId="2" borderId="0" xfId="1" applyFont="1" applyFill="1"/>
    <xf numFmtId="43" fontId="0" fillId="0" borderId="0" xfId="1" applyFont="1"/>
    <xf numFmtId="0" fontId="2" fillId="0" borderId="0" xfId="0" applyFont="1"/>
    <xf numFmtId="1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CCFF"/>
      <color rgb="FF89FF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B17" sqref="B17"/>
    </sheetView>
  </sheetViews>
  <sheetFormatPr defaultRowHeight="15.75" x14ac:dyDescent="0.25"/>
  <cols>
    <col min="1" max="1" width="25.25" customWidth="1"/>
    <col min="2" max="2" width="12.625" style="7" customWidth="1"/>
    <col min="3" max="3" width="13.75" customWidth="1"/>
    <col min="4" max="4" width="12" style="7" customWidth="1"/>
    <col min="5" max="5" width="80.5" customWidth="1"/>
  </cols>
  <sheetData>
    <row r="1" spans="1:5" x14ac:dyDescent="0.25">
      <c r="A1" s="5" t="s">
        <v>0</v>
      </c>
      <c r="B1" s="8"/>
      <c r="C1" s="8"/>
      <c r="D1" s="8"/>
    </row>
    <row r="2" spans="1:5" x14ac:dyDescent="0.25">
      <c r="A2" s="5" t="s">
        <v>12</v>
      </c>
      <c r="B2" s="8"/>
      <c r="C2" s="8"/>
      <c r="D2" s="8"/>
    </row>
    <row r="3" spans="1:5" x14ac:dyDescent="0.25">
      <c r="A3" s="5" t="s">
        <v>13</v>
      </c>
      <c r="B3" s="8"/>
      <c r="C3" s="8"/>
      <c r="D3" s="8"/>
    </row>
    <row r="4" spans="1:5" x14ac:dyDescent="0.25">
      <c r="A4" s="5" t="s">
        <v>14</v>
      </c>
      <c r="B4" s="9"/>
      <c r="C4" s="8"/>
      <c r="D4" s="8"/>
    </row>
    <row r="5" spans="1:5" x14ac:dyDescent="0.25">
      <c r="A5" s="5" t="s">
        <v>15</v>
      </c>
      <c r="B5" s="9"/>
      <c r="C5" s="8"/>
      <c r="D5" s="8"/>
    </row>
    <row r="7" spans="1:5" ht="31.5" x14ac:dyDescent="0.25">
      <c r="A7" s="3" t="s">
        <v>1</v>
      </c>
      <c r="B7" s="6" t="s">
        <v>2</v>
      </c>
      <c r="C7" s="4" t="s">
        <v>20</v>
      </c>
      <c r="D7" s="6" t="s">
        <v>3</v>
      </c>
      <c r="E7" s="3" t="s">
        <v>16</v>
      </c>
    </row>
    <row r="8" spans="1:5" x14ac:dyDescent="0.25">
      <c r="A8" t="s">
        <v>17</v>
      </c>
      <c r="B8" s="7">
        <v>500</v>
      </c>
      <c r="C8">
        <v>1</v>
      </c>
      <c r="D8" s="7">
        <f t="shared" ref="D8:D16" si="0">SUM(B8*C8)</f>
        <v>500</v>
      </c>
    </row>
    <row r="9" spans="1:5" x14ac:dyDescent="0.25">
      <c r="A9" t="s">
        <v>4</v>
      </c>
      <c r="B9" s="7">
        <v>875</v>
      </c>
      <c r="C9">
        <v>1</v>
      </c>
      <c r="D9" s="7">
        <f t="shared" si="0"/>
        <v>875</v>
      </c>
    </row>
    <row r="10" spans="1:5" x14ac:dyDescent="0.25">
      <c r="A10" t="s">
        <v>25</v>
      </c>
      <c r="B10" s="7">
        <v>80</v>
      </c>
      <c r="C10">
        <v>1</v>
      </c>
      <c r="D10" s="7">
        <f t="shared" si="0"/>
        <v>80</v>
      </c>
    </row>
    <row r="11" spans="1:5" x14ac:dyDescent="0.25">
      <c r="A11" t="s">
        <v>19</v>
      </c>
      <c r="B11" s="7">
        <v>1500</v>
      </c>
      <c r="C11">
        <v>1</v>
      </c>
      <c r="D11" s="7">
        <f t="shared" si="0"/>
        <v>1500</v>
      </c>
    </row>
    <row r="12" spans="1:5" x14ac:dyDescent="0.25">
      <c r="A12" t="s">
        <v>26</v>
      </c>
      <c r="B12" s="7">
        <v>200</v>
      </c>
      <c r="C12">
        <v>1</v>
      </c>
      <c r="D12" s="7">
        <f>SUM(B12*C12)</f>
        <v>200</v>
      </c>
    </row>
    <row r="13" spans="1:5" x14ac:dyDescent="0.25">
      <c r="A13" t="s">
        <v>30</v>
      </c>
      <c r="B13" s="7">
        <v>80</v>
      </c>
      <c r="C13">
        <v>1</v>
      </c>
      <c r="D13" s="7">
        <f>SUM(B13*C13)</f>
        <v>80</v>
      </c>
    </row>
    <row r="14" spans="1:5" x14ac:dyDescent="0.25">
      <c r="A14" t="s">
        <v>29</v>
      </c>
      <c r="B14" s="7">
        <v>1200</v>
      </c>
      <c r="C14">
        <v>1</v>
      </c>
      <c r="D14" s="7">
        <f>SUM(B14*C14)</f>
        <v>1200</v>
      </c>
    </row>
    <row r="15" spans="1:5" x14ac:dyDescent="0.25">
      <c r="A15" t="s">
        <v>27</v>
      </c>
      <c r="B15" s="7">
        <v>80</v>
      </c>
      <c r="C15">
        <v>1</v>
      </c>
      <c r="D15" s="7">
        <f t="shared" si="0"/>
        <v>80</v>
      </c>
    </row>
    <row r="16" spans="1:5" x14ac:dyDescent="0.25">
      <c r="A16" t="s">
        <v>23</v>
      </c>
      <c r="B16" s="7">
        <v>100</v>
      </c>
      <c r="C16">
        <v>1</v>
      </c>
      <c r="D16" s="7">
        <f t="shared" si="0"/>
        <v>100</v>
      </c>
    </row>
    <row r="17" spans="1:5" x14ac:dyDescent="0.25">
      <c r="A17" s="1" t="s">
        <v>6</v>
      </c>
      <c r="D17" s="7">
        <f>SUM(D8:D16)</f>
        <v>4615</v>
      </c>
    </row>
    <row r="19" spans="1:5" ht="31.5" x14ac:dyDescent="0.25">
      <c r="A19" s="3" t="s">
        <v>5</v>
      </c>
      <c r="B19" s="6" t="s">
        <v>2</v>
      </c>
      <c r="C19" s="4" t="s">
        <v>21</v>
      </c>
      <c r="D19" s="6" t="s">
        <v>3</v>
      </c>
      <c r="E19" s="3" t="s">
        <v>16</v>
      </c>
    </row>
    <row r="20" spans="1:5" x14ac:dyDescent="0.25">
      <c r="A20" t="s">
        <v>17</v>
      </c>
      <c r="B20" s="7">
        <v>500</v>
      </c>
      <c r="C20">
        <v>10</v>
      </c>
      <c r="D20" s="7">
        <f t="shared" ref="D20:D26" si="1">SUM(B20*C20)</f>
        <v>5000</v>
      </c>
    </row>
    <row r="21" spans="1:5" x14ac:dyDescent="0.25">
      <c r="A21" t="s">
        <v>19</v>
      </c>
      <c r="B21" s="7">
        <v>1500</v>
      </c>
      <c r="C21">
        <v>5</v>
      </c>
      <c r="D21" s="7">
        <f t="shared" si="1"/>
        <v>7500</v>
      </c>
    </row>
    <row r="22" spans="1:5" x14ac:dyDescent="0.25">
      <c r="A22" t="s">
        <v>26</v>
      </c>
      <c r="B22" s="7">
        <v>200</v>
      </c>
      <c r="C22">
        <v>10</v>
      </c>
      <c r="D22" s="7">
        <f t="shared" si="1"/>
        <v>2000</v>
      </c>
    </row>
    <row r="23" spans="1:5" x14ac:dyDescent="0.25">
      <c r="A23" t="s">
        <v>29</v>
      </c>
      <c r="B23" s="7">
        <v>1200</v>
      </c>
      <c r="C23">
        <v>10</v>
      </c>
      <c r="D23" s="7">
        <f t="shared" si="1"/>
        <v>12000</v>
      </c>
    </row>
    <row r="24" spans="1:5" x14ac:dyDescent="0.25">
      <c r="A24" t="s">
        <v>25</v>
      </c>
      <c r="B24" s="7">
        <v>80</v>
      </c>
      <c r="C24">
        <v>10</v>
      </c>
      <c r="D24" s="7">
        <f t="shared" si="1"/>
        <v>800</v>
      </c>
    </row>
    <row r="25" spans="1:5" x14ac:dyDescent="0.25">
      <c r="A25" t="s">
        <v>24</v>
      </c>
      <c r="B25" s="7">
        <v>80</v>
      </c>
      <c r="C25">
        <v>10</v>
      </c>
      <c r="D25" s="7">
        <f t="shared" si="1"/>
        <v>800</v>
      </c>
    </row>
    <row r="26" spans="1:5" x14ac:dyDescent="0.25">
      <c r="A26" t="s">
        <v>22</v>
      </c>
      <c r="B26" s="7">
        <f>D31*2.5%</f>
        <v>875</v>
      </c>
      <c r="C26">
        <v>1</v>
      </c>
      <c r="D26" s="7">
        <f t="shared" si="1"/>
        <v>875</v>
      </c>
    </row>
    <row r="27" spans="1:5" x14ac:dyDescent="0.25">
      <c r="A27" t="s">
        <v>18</v>
      </c>
      <c r="B27" s="7">
        <v>100</v>
      </c>
      <c r="C27">
        <v>10</v>
      </c>
      <c r="D27" s="7">
        <f t="shared" ref="D27" si="2">SUM(B27*C27)</f>
        <v>1000</v>
      </c>
    </row>
    <row r="28" spans="1:5" x14ac:dyDescent="0.25">
      <c r="A28" s="1" t="s">
        <v>6</v>
      </c>
      <c r="B28" s="7">
        <f>SUM(B20:B27)</f>
        <v>4535</v>
      </c>
      <c r="D28" s="7">
        <f>SUM(D20:D27)</f>
        <v>29975</v>
      </c>
    </row>
    <row r="30" spans="1:5" ht="31.5" x14ac:dyDescent="0.25">
      <c r="A30" s="3" t="s">
        <v>7</v>
      </c>
      <c r="B30" s="6" t="s">
        <v>2</v>
      </c>
      <c r="C30" s="4" t="s">
        <v>21</v>
      </c>
      <c r="D30" s="6" t="s">
        <v>3</v>
      </c>
      <c r="E30" s="3" t="s">
        <v>16</v>
      </c>
    </row>
    <row r="31" spans="1:5" x14ac:dyDescent="0.25">
      <c r="A31" t="s">
        <v>8</v>
      </c>
      <c r="B31" s="7">
        <v>3500</v>
      </c>
      <c r="C31">
        <v>10</v>
      </c>
      <c r="D31" s="7">
        <f>SUM(B31*C31)</f>
        <v>35000</v>
      </c>
    </row>
    <row r="33" spans="1:4" x14ac:dyDescent="0.25">
      <c r="A33" s="3" t="s">
        <v>9</v>
      </c>
      <c r="D33" s="7">
        <f>D31</f>
        <v>35000</v>
      </c>
    </row>
    <row r="34" spans="1:4" x14ac:dyDescent="0.25">
      <c r="A34" s="3" t="s">
        <v>10</v>
      </c>
      <c r="D34" s="7">
        <f>SUM(D17+D28)</f>
        <v>34590</v>
      </c>
    </row>
    <row r="35" spans="1:4" x14ac:dyDescent="0.25">
      <c r="A35" s="3" t="s">
        <v>11</v>
      </c>
      <c r="D35" s="7">
        <f>SUM(D33-D34)</f>
        <v>410</v>
      </c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B17" sqref="B17"/>
    </sheetView>
  </sheetViews>
  <sheetFormatPr defaultRowHeight="15.75" x14ac:dyDescent="0.25"/>
  <cols>
    <col min="1" max="1" width="25.25" customWidth="1"/>
    <col min="2" max="2" width="12.625" style="7" customWidth="1"/>
    <col min="3" max="3" width="13.75" customWidth="1"/>
    <col min="4" max="4" width="12" style="7" customWidth="1"/>
    <col min="5" max="5" width="80.5" customWidth="1"/>
  </cols>
  <sheetData>
    <row r="1" spans="1:5" x14ac:dyDescent="0.25">
      <c r="A1" s="2" t="s">
        <v>0</v>
      </c>
      <c r="B1" s="8"/>
      <c r="C1" s="8"/>
      <c r="D1" s="8"/>
    </row>
    <row r="2" spans="1:5" x14ac:dyDescent="0.25">
      <c r="A2" s="2" t="s">
        <v>12</v>
      </c>
      <c r="B2" s="8"/>
      <c r="C2" s="8"/>
      <c r="D2" s="8"/>
    </row>
    <row r="3" spans="1:5" x14ac:dyDescent="0.25">
      <c r="A3" s="2" t="s">
        <v>13</v>
      </c>
      <c r="B3" s="8"/>
      <c r="C3" s="8"/>
      <c r="D3" s="8"/>
    </row>
    <row r="4" spans="1:5" x14ac:dyDescent="0.25">
      <c r="A4" s="2" t="s">
        <v>14</v>
      </c>
      <c r="B4" s="9"/>
      <c r="C4" s="8"/>
      <c r="D4" s="8"/>
    </row>
    <row r="5" spans="1:5" x14ac:dyDescent="0.25">
      <c r="A5" s="2" t="s">
        <v>15</v>
      </c>
      <c r="B5" s="9"/>
      <c r="C5" s="8"/>
      <c r="D5" s="8"/>
    </row>
    <row r="7" spans="1:5" ht="31.5" x14ac:dyDescent="0.25">
      <c r="A7" s="3" t="s">
        <v>1</v>
      </c>
      <c r="B7" s="6" t="s">
        <v>2</v>
      </c>
      <c r="C7" s="4" t="s">
        <v>20</v>
      </c>
      <c r="D7" s="6" t="s">
        <v>3</v>
      </c>
      <c r="E7" s="3" t="s">
        <v>16</v>
      </c>
    </row>
    <row r="8" spans="1:5" x14ac:dyDescent="0.25">
      <c r="A8" t="s">
        <v>17</v>
      </c>
      <c r="B8" s="7">
        <v>500</v>
      </c>
      <c r="C8">
        <v>2</v>
      </c>
      <c r="D8" s="7">
        <f t="shared" ref="D8:D16" si="0">SUM(B8*C8)</f>
        <v>1000</v>
      </c>
    </row>
    <row r="9" spans="1:5" x14ac:dyDescent="0.25">
      <c r="A9" t="s">
        <v>4</v>
      </c>
      <c r="B9" s="7">
        <v>875</v>
      </c>
      <c r="C9">
        <v>2</v>
      </c>
      <c r="D9" s="7">
        <f t="shared" si="0"/>
        <v>1750</v>
      </c>
    </row>
    <row r="10" spans="1:5" x14ac:dyDescent="0.25">
      <c r="A10" t="s">
        <v>25</v>
      </c>
      <c r="B10" s="7">
        <v>80</v>
      </c>
      <c r="C10">
        <v>2</v>
      </c>
      <c r="D10" s="7">
        <f t="shared" si="0"/>
        <v>160</v>
      </c>
    </row>
    <row r="11" spans="1:5" x14ac:dyDescent="0.25">
      <c r="A11" t="s">
        <v>19</v>
      </c>
      <c r="B11" s="7">
        <v>1500</v>
      </c>
      <c r="C11">
        <v>2</v>
      </c>
      <c r="D11" s="7">
        <f t="shared" si="0"/>
        <v>3000</v>
      </c>
    </row>
    <row r="12" spans="1:5" x14ac:dyDescent="0.25">
      <c r="A12" t="s">
        <v>26</v>
      </c>
      <c r="B12" s="7">
        <v>200</v>
      </c>
      <c r="C12">
        <v>2</v>
      </c>
      <c r="D12" s="7">
        <f>SUM(B12*C12)</f>
        <v>400</v>
      </c>
    </row>
    <row r="13" spans="1:5" x14ac:dyDescent="0.25">
      <c r="A13" t="s">
        <v>30</v>
      </c>
      <c r="B13" s="7">
        <v>80</v>
      </c>
      <c r="C13">
        <v>2</v>
      </c>
      <c r="D13" s="7">
        <f>SUM(B13*C13)</f>
        <v>160</v>
      </c>
    </row>
    <row r="14" spans="1:5" x14ac:dyDescent="0.25">
      <c r="A14" t="s">
        <v>29</v>
      </c>
      <c r="B14" s="7">
        <v>1200</v>
      </c>
      <c r="C14">
        <v>2</v>
      </c>
      <c r="D14" s="7">
        <f>SUM(B14*C14)</f>
        <v>2400</v>
      </c>
    </row>
    <row r="15" spans="1:5" x14ac:dyDescent="0.25">
      <c r="A15" t="s">
        <v>27</v>
      </c>
      <c r="B15" s="7">
        <v>80</v>
      </c>
      <c r="C15">
        <v>2</v>
      </c>
      <c r="D15" s="7">
        <f t="shared" si="0"/>
        <v>160</v>
      </c>
    </row>
    <row r="16" spans="1:5" x14ac:dyDescent="0.25">
      <c r="A16" t="s">
        <v>23</v>
      </c>
      <c r="B16" s="7">
        <v>100</v>
      </c>
      <c r="C16">
        <v>2</v>
      </c>
      <c r="D16" s="7">
        <f t="shared" si="0"/>
        <v>200</v>
      </c>
    </row>
    <row r="17" spans="1:5" x14ac:dyDescent="0.25">
      <c r="A17" s="1" t="s">
        <v>6</v>
      </c>
      <c r="D17" s="7">
        <f>SUM(D8:D16)</f>
        <v>9230</v>
      </c>
    </row>
    <row r="19" spans="1:5" ht="31.5" x14ac:dyDescent="0.25">
      <c r="A19" s="3" t="s">
        <v>5</v>
      </c>
      <c r="B19" s="6" t="s">
        <v>2</v>
      </c>
      <c r="C19" s="4" t="s">
        <v>21</v>
      </c>
      <c r="D19" s="6" t="s">
        <v>3</v>
      </c>
      <c r="E19" s="3" t="s">
        <v>16</v>
      </c>
    </row>
    <row r="20" spans="1:5" x14ac:dyDescent="0.25">
      <c r="A20" t="s">
        <v>17</v>
      </c>
      <c r="B20" s="7">
        <v>500</v>
      </c>
      <c r="C20">
        <v>20</v>
      </c>
      <c r="D20" s="7">
        <f t="shared" ref="D20:D26" si="1">SUM(B20*C20)</f>
        <v>10000</v>
      </c>
    </row>
    <row r="21" spans="1:5" x14ac:dyDescent="0.25">
      <c r="A21" t="s">
        <v>19</v>
      </c>
      <c r="B21" s="7">
        <v>1500</v>
      </c>
      <c r="C21">
        <v>10</v>
      </c>
      <c r="D21" s="7">
        <f t="shared" si="1"/>
        <v>15000</v>
      </c>
    </row>
    <row r="22" spans="1:5" x14ac:dyDescent="0.25">
      <c r="A22" t="s">
        <v>26</v>
      </c>
      <c r="B22" s="7">
        <v>200</v>
      </c>
      <c r="C22">
        <v>20</v>
      </c>
      <c r="D22" s="7">
        <f t="shared" si="1"/>
        <v>4000</v>
      </c>
    </row>
    <row r="23" spans="1:5" x14ac:dyDescent="0.25">
      <c r="A23" t="s">
        <v>29</v>
      </c>
      <c r="B23" s="7">
        <v>1200</v>
      </c>
      <c r="C23">
        <v>20</v>
      </c>
      <c r="D23" s="7">
        <f t="shared" si="1"/>
        <v>24000</v>
      </c>
    </row>
    <row r="24" spans="1:5" x14ac:dyDescent="0.25">
      <c r="A24" t="s">
        <v>25</v>
      </c>
      <c r="B24" s="7">
        <v>80</v>
      </c>
      <c r="C24">
        <v>20</v>
      </c>
      <c r="D24" s="7">
        <f t="shared" si="1"/>
        <v>1600</v>
      </c>
    </row>
    <row r="25" spans="1:5" x14ac:dyDescent="0.25">
      <c r="A25" t="s">
        <v>24</v>
      </c>
      <c r="B25" s="7">
        <v>80</v>
      </c>
      <c r="C25">
        <v>20</v>
      </c>
      <c r="D25" s="7">
        <f t="shared" si="1"/>
        <v>1600</v>
      </c>
    </row>
    <row r="26" spans="1:5" x14ac:dyDescent="0.25">
      <c r="A26" t="s">
        <v>22</v>
      </c>
      <c r="B26" s="7">
        <f>D31*2.5%</f>
        <v>1750</v>
      </c>
      <c r="C26">
        <v>1</v>
      </c>
      <c r="D26" s="7">
        <f t="shared" si="1"/>
        <v>1750</v>
      </c>
    </row>
    <row r="27" spans="1:5" x14ac:dyDescent="0.25">
      <c r="A27" t="s">
        <v>18</v>
      </c>
      <c r="B27" s="7">
        <v>100</v>
      </c>
      <c r="C27">
        <v>20</v>
      </c>
      <c r="D27" s="7">
        <f t="shared" ref="D27" si="2">SUM(B27*C27)</f>
        <v>2000</v>
      </c>
    </row>
    <row r="28" spans="1:5" x14ac:dyDescent="0.25">
      <c r="A28" s="1" t="s">
        <v>6</v>
      </c>
      <c r="B28" s="7">
        <f>SUM(B20:B27)</f>
        <v>5410</v>
      </c>
      <c r="D28" s="7">
        <f>SUM(D20:D27)</f>
        <v>59950</v>
      </c>
    </row>
    <row r="30" spans="1:5" ht="31.5" x14ac:dyDescent="0.25">
      <c r="A30" s="3" t="s">
        <v>7</v>
      </c>
      <c r="B30" s="6" t="s">
        <v>2</v>
      </c>
      <c r="C30" s="4" t="s">
        <v>21</v>
      </c>
      <c r="D30" s="6" t="s">
        <v>3</v>
      </c>
      <c r="E30" s="3" t="s">
        <v>16</v>
      </c>
    </row>
    <row r="31" spans="1:5" x14ac:dyDescent="0.25">
      <c r="A31" t="s">
        <v>8</v>
      </c>
      <c r="B31" s="7">
        <v>3500</v>
      </c>
      <c r="C31">
        <v>20</v>
      </c>
      <c r="D31" s="7">
        <f>SUM(B31*C31)</f>
        <v>70000</v>
      </c>
    </row>
    <row r="33" spans="1:4" x14ac:dyDescent="0.25">
      <c r="A33" s="3" t="s">
        <v>9</v>
      </c>
      <c r="D33" s="7">
        <f>D31</f>
        <v>70000</v>
      </c>
    </row>
    <row r="34" spans="1:4" x14ac:dyDescent="0.25">
      <c r="A34" s="3" t="s">
        <v>10</v>
      </c>
      <c r="D34" s="7">
        <f>SUM(D17+D28)</f>
        <v>69180</v>
      </c>
    </row>
    <row r="35" spans="1:4" x14ac:dyDescent="0.25">
      <c r="A35" s="3" t="s">
        <v>11</v>
      </c>
      <c r="D35" s="7">
        <f>SUM(D33-D34)</f>
        <v>820</v>
      </c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7" workbookViewId="0">
      <selection activeCell="B17" sqref="B17"/>
    </sheetView>
  </sheetViews>
  <sheetFormatPr defaultRowHeight="15.75" x14ac:dyDescent="0.25"/>
  <cols>
    <col min="1" max="1" width="25.25" customWidth="1"/>
    <col min="2" max="2" width="12.625" style="7" customWidth="1"/>
    <col min="3" max="3" width="13.75" customWidth="1"/>
    <col min="4" max="4" width="12" style="7" customWidth="1"/>
    <col min="5" max="5" width="80.5" customWidth="1"/>
  </cols>
  <sheetData>
    <row r="1" spans="1:5" x14ac:dyDescent="0.25">
      <c r="A1" s="5" t="s">
        <v>0</v>
      </c>
      <c r="B1" s="8"/>
      <c r="C1" s="8"/>
      <c r="D1" s="8"/>
    </row>
    <row r="2" spans="1:5" x14ac:dyDescent="0.25">
      <c r="A2" s="5" t="s">
        <v>12</v>
      </c>
      <c r="B2" s="8"/>
      <c r="C2" s="8"/>
      <c r="D2" s="8"/>
    </row>
    <row r="3" spans="1:5" x14ac:dyDescent="0.25">
      <c r="A3" s="5" t="s">
        <v>13</v>
      </c>
      <c r="B3" s="8"/>
      <c r="C3" s="8"/>
      <c r="D3" s="8"/>
    </row>
    <row r="4" spans="1:5" x14ac:dyDescent="0.25">
      <c r="A4" s="5" t="s">
        <v>14</v>
      </c>
      <c r="B4" s="9"/>
      <c r="C4" s="8"/>
      <c r="D4" s="8"/>
    </row>
    <row r="5" spans="1:5" x14ac:dyDescent="0.25">
      <c r="A5" s="5" t="s">
        <v>15</v>
      </c>
      <c r="B5" s="9"/>
      <c r="C5" s="8"/>
      <c r="D5" s="8"/>
    </row>
    <row r="7" spans="1:5" ht="31.5" x14ac:dyDescent="0.25">
      <c r="A7" s="3" t="s">
        <v>1</v>
      </c>
      <c r="B7" s="6" t="s">
        <v>2</v>
      </c>
      <c r="C7" s="4" t="s">
        <v>20</v>
      </c>
      <c r="D7" s="6" t="s">
        <v>3</v>
      </c>
      <c r="E7" s="3" t="s">
        <v>16</v>
      </c>
    </row>
    <row r="8" spans="1:5" x14ac:dyDescent="0.25">
      <c r="A8" t="s">
        <v>17</v>
      </c>
      <c r="B8" s="7">
        <v>500</v>
      </c>
      <c r="C8">
        <v>2</v>
      </c>
      <c r="D8" s="7">
        <f t="shared" ref="D8:D16" si="0">SUM(B8*C8)</f>
        <v>1000</v>
      </c>
    </row>
    <row r="9" spans="1:5" x14ac:dyDescent="0.25">
      <c r="A9" t="s">
        <v>4</v>
      </c>
      <c r="B9" s="7">
        <v>875</v>
      </c>
      <c r="C9">
        <v>2</v>
      </c>
      <c r="D9" s="7">
        <f t="shared" si="0"/>
        <v>1750</v>
      </c>
    </row>
    <row r="10" spans="1:5" x14ac:dyDescent="0.25">
      <c r="A10" t="s">
        <v>25</v>
      </c>
      <c r="B10" s="7">
        <v>80</v>
      </c>
      <c r="C10">
        <v>2</v>
      </c>
      <c r="D10" s="7">
        <f t="shared" si="0"/>
        <v>160</v>
      </c>
    </row>
    <row r="11" spans="1:5" x14ac:dyDescent="0.25">
      <c r="A11" t="s">
        <v>19</v>
      </c>
      <c r="B11" s="7">
        <v>1500</v>
      </c>
      <c r="C11">
        <v>2</v>
      </c>
      <c r="D11" s="7">
        <f t="shared" si="0"/>
        <v>3000</v>
      </c>
    </row>
    <row r="12" spans="1:5" x14ac:dyDescent="0.25">
      <c r="A12" t="s">
        <v>30</v>
      </c>
      <c r="B12" s="7">
        <v>80</v>
      </c>
      <c r="C12">
        <v>2</v>
      </c>
      <c r="D12" s="7">
        <f t="shared" si="0"/>
        <v>160</v>
      </c>
    </row>
    <row r="13" spans="1:5" x14ac:dyDescent="0.25">
      <c r="A13" t="s">
        <v>29</v>
      </c>
      <c r="B13" s="7">
        <v>1200</v>
      </c>
      <c r="C13">
        <v>2</v>
      </c>
      <c r="D13" s="7">
        <f t="shared" si="0"/>
        <v>2400</v>
      </c>
    </row>
    <row r="14" spans="1:5" x14ac:dyDescent="0.25">
      <c r="A14" t="s">
        <v>26</v>
      </c>
      <c r="B14" s="7">
        <v>200</v>
      </c>
      <c r="C14">
        <v>2</v>
      </c>
      <c r="D14" s="7">
        <f>SUM(B14*C14)</f>
        <v>400</v>
      </c>
    </row>
    <row r="15" spans="1:5" x14ac:dyDescent="0.25">
      <c r="A15" t="s">
        <v>27</v>
      </c>
      <c r="B15" s="7">
        <v>80</v>
      </c>
      <c r="C15">
        <v>2</v>
      </c>
      <c r="D15" s="7">
        <f t="shared" si="0"/>
        <v>160</v>
      </c>
    </row>
    <row r="16" spans="1:5" x14ac:dyDescent="0.25">
      <c r="A16" t="s">
        <v>23</v>
      </c>
      <c r="B16" s="7">
        <v>100</v>
      </c>
      <c r="C16">
        <v>2</v>
      </c>
      <c r="D16" s="7">
        <f t="shared" si="0"/>
        <v>200</v>
      </c>
    </row>
    <row r="17" spans="1:5" x14ac:dyDescent="0.25">
      <c r="A17" s="1" t="s">
        <v>6</v>
      </c>
      <c r="D17" s="7">
        <f>SUM(D8:D16)</f>
        <v>9230</v>
      </c>
    </row>
    <row r="19" spans="1:5" ht="31.5" x14ac:dyDescent="0.25">
      <c r="A19" s="3" t="s">
        <v>5</v>
      </c>
      <c r="B19" s="6" t="s">
        <v>2</v>
      </c>
      <c r="C19" s="4" t="s">
        <v>21</v>
      </c>
      <c r="D19" s="6" t="s">
        <v>3</v>
      </c>
      <c r="E19" s="3" t="s">
        <v>16</v>
      </c>
    </row>
    <row r="20" spans="1:5" x14ac:dyDescent="0.25">
      <c r="A20" t="s">
        <v>17</v>
      </c>
      <c r="B20" s="7">
        <v>500</v>
      </c>
      <c r="C20">
        <v>19</v>
      </c>
      <c r="D20" s="7">
        <f t="shared" ref="D20:D26" si="1">SUM(B20*C20)</f>
        <v>9500</v>
      </c>
    </row>
    <row r="21" spans="1:5" x14ac:dyDescent="0.25">
      <c r="A21" t="s">
        <v>19</v>
      </c>
      <c r="B21" s="7">
        <v>1500</v>
      </c>
      <c r="C21">
        <v>11</v>
      </c>
      <c r="D21" s="7">
        <f t="shared" si="1"/>
        <v>16500</v>
      </c>
      <c r="E21" t="s">
        <v>28</v>
      </c>
    </row>
    <row r="22" spans="1:5" x14ac:dyDescent="0.25">
      <c r="A22" t="s">
        <v>26</v>
      </c>
      <c r="B22" s="7">
        <v>200</v>
      </c>
      <c r="C22">
        <v>19</v>
      </c>
      <c r="D22" s="7">
        <f t="shared" si="1"/>
        <v>3800</v>
      </c>
    </row>
    <row r="23" spans="1:5" x14ac:dyDescent="0.25">
      <c r="A23" t="s">
        <v>31</v>
      </c>
      <c r="B23" s="7">
        <v>1200</v>
      </c>
      <c r="C23">
        <v>19</v>
      </c>
      <c r="D23" s="7">
        <f t="shared" si="1"/>
        <v>22800</v>
      </c>
    </row>
    <row r="24" spans="1:5" x14ac:dyDescent="0.25">
      <c r="A24" t="s">
        <v>25</v>
      </c>
      <c r="B24" s="7">
        <v>80</v>
      </c>
      <c r="C24">
        <v>19</v>
      </c>
      <c r="D24" s="7">
        <f t="shared" si="1"/>
        <v>1520</v>
      </c>
    </row>
    <row r="25" spans="1:5" x14ac:dyDescent="0.25">
      <c r="A25" t="s">
        <v>24</v>
      </c>
      <c r="B25" s="7">
        <v>80</v>
      </c>
      <c r="C25">
        <v>19</v>
      </c>
      <c r="D25" s="7">
        <f t="shared" si="1"/>
        <v>1520</v>
      </c>
    </row>
    <row r="26" spans="1:5" x14ac:dyDescent="0.25">
      <c r="A26" t="s">
        <v>22</v>
      </c>
      <c r="B26" s="7">
        <f>D31*2.5%</f>
        <v>1733.75</v>
      </c>
      <c r="C26">
        <v>1</v>
      </c>
      <c r="D26" s="7">
        <f t="shared" si="1"/>
        <v>1733.75</v>
      </c>
    </row>
    <row r="27" spans="1:5" x14ac:dyDescent="0.25">
      <c r="A27" t="s">
        <v>18</v>
      </c>
      <c r="B27" s="7">
        <v>100</v>
      </c>
      <c r="C27">
        <v>19</v>
      </c>
      <c r="D27" s="7">
        <f t="shared" ref="D27" si="2">SUM(B27*C27)</f>
        <v>1900</v>
      </c>
    </row>
    <row r="28" spans="1:5" x14ac:dyDescent="0.25">
      <c r="A28" s="1" t="s">
        <v>6</v>
      </c>
      <c r="B28" s="7">
        <f>SUM(B20:B27)</f>
        <v>5393.75</v>
      </c>
      <c r="D28" s="7">
        <f>SUM(D20:D27)</f>
        <v>59273.75</v>
      </c>
    </row>
    <row r="30" spans="1:5" ht="31.5" x14ac:dyDescent="0.25">
      <c r="A30" s="3" t="s">
        <v>7</v>
      </c>
      <c r="B30" s="6" t="s">
        <v>2</v>
      </c>
      <c r="C30" s="4" t="s">
        <v>21</v>
      </c>
      <c r="D30" s="6" t="s">
        <v>3</v>
      </c>
      <c r="E30" s="3" t="s">
        <v>16</v>
      </c>
    </row>
    <row r="31" spans="1:5" x14ac:dyDescent="0.25">
      <c r="A31" t="s">
        <v>8</v>
      </c>
      <c r="B31" s="7">
        <v>3650</v>
      </c>
      <c r="C31">
        <v>19</v>
      </c>
      <c r="D31" s="7">
        <f>SUM(B31*C31)</f>
        <v>69350</v>
      </c>
    </row>
    <row r="33" spans="1:4" x14ac:dyDescent="0.25">
      <c r="A33" s="3" t="s">
        <v>9</v>
      </c>
      <c r="D33" s="7">
        <f>D31</f>
        <v>69350</v>
      </c>
    </row>
    <row r="34" spans="1:4" x14ac:dyDescent="0.25">
      <c r="A34" s="3" t="s">
        <v>10</v>
      </c>
      <c r="D34" s="7">
        <f>SUM(D17+D28)</f>
        <v>68503.75</v>
      </c>
    </row>
    <row r="35" spans="1:4" x14ac:dyDescent="0.25">
      <c r="A35" s="3" t="s">
        <v>11</v>
      </c>
      <c r="D35" s="7">
        <f>SUM(D33-D34)</f>
        <v>846.25</v>
      </c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B32" sqref="B32"/>
    </sheetView>
  </sheetViews>
  <sheetFormatPr defaultRowHeight="15.75" x14ac:dyDescent="0.25"/>
  <cols>
    <col min="1" max="1" width="25.25" customWidth="1"/>
    <col min="2" max="2" width="12.625" style="7" customWidth="1"/>
    <col min="3" max="3" width="13.75" customWidth="1"/>
    <col min="4" max="4" width="12" style="7" customWidth="1"/>
    <col min="5" max="5" width="80.5" customWidth="1"/>
  </cols>
  <sheetData>
    <row r="1" spans="1:5" x14ac:dyDescent="0.25">
      <c r="A1" s="5" t="s">
        <v>0</v>
      </c>
      <c r="B1" s="8"/>
      <c r="C1" s="8"/>
      <c r="D1" s="8"/>
    </row>
    <row r="2" spans="1:5" x14ac:dyDescent="0.25">
      <c r="A2" s="5" t="s">
        <v>12</v>
      </c>
      <c r="B2" s="8"/>
      <c r="C2" s="8"/>
      <c r="D2" s="8"/>
    </row>
    <row r="3" spans="1:5" x14ac:dyDescent="0.25">
      <c r="A3" s="5" t="s">
        <v>13</v>
      </c>
      <c r="B3" s="8"/>
      <c r="C3" s="8"/>
      <c r="D3" s="8"/>
    </row>
    <row r="4" spans="1:5" x14ac:dyDescent="0.25">
      <c r="A4" s="5" t="s">
        <v>14</v>
      </c>
      <c r="B4" s="9"/>
      <c r="C4" s="8"/>
      <c r="D4" s="8"/>
    </row>
    <row r="5" spans="1:5" x14ac:dyDescent="0.25">
      <c r="A5" s="5" t="s">
        <v>15</v>
      </c>
      <c r="B5" s="9"/>
      <c r="C5" s="8"/>
      <c r="D5" s="8"/>
    </row>
    <row r="7" spans="1:5" ht="31.5" x14ac:dyDescent="0.25">
      <c r="A7" s="3" t="s">
        <v>1</v>
      </c>
      <c r="B7" s="6" t="s">
        <v>2</v>
      </c>
      <c r="C7" s="4" t="s">
        <v>20</v>
      </c>
      <c r="D7" s="6" t="s">
        <v>3</v>
      </c>
      <c r="E7" s="3" t="s">
        <v>16</v>
      </c>
    </row>
    <row r="8" spans="1:5" x14ac:dyDescent="0.25">
      <c r="A8" t="s">
        <v>17</v>
      </c>
      <c r="B8" s="7">
        <v>500</v>
      </c>
      <c r="C8">
        <v>3</v>
      </c>
      <c r="D8" s="7">
        <f t="shared" ref="D8:D16" si="0">SUM(B8*C8)</f>
        <v>1500</v>
      </c>
    </row>
    <row r="9" spans="1:5" x14ac:dyDescent="0.25">
      <c r="A9" t="s">
        <v>4</v>
      </c>
      <c r="B9" s="7">
        <v>875</v>
      </c>
      <c r="C9">
        <v>3</v>
      </c>
      <c r="D9" s="7">
        <f t="shared" si="0"/>
        <v>2625</v>
      </c>
    </row>
    <row r="10" spans="1:5" x14ac:dyDescent="0.25">
      <c r="A10" t="s">
        <v>25</v>
      </c>
      <c r="B10" s="7">
        <v>80</v>
      </c>
      <c r="C10">
        <v>3</v>
      </c>
      <c r="D10" s="7">
        <f t="shared" si="0"/>
        <v>240</v>
      </c>
    </row>
    <row r="11" spans="1:5" x14ac:dyDescent="0.25">
      <c r="A11" t="s">
        <v>19</v>
      </c>
      <c r="B11" s="7">
        <v>1500</v>
      </c>
      <c r="C11">
        <v>3</v>
      </c>
      <c r="D11" s="7">
        <f t="shared" si="0"/>
        <v>4500</v>
      </c>
    </row>
    <row r="12" spans="1:5" x14ac:dyDescent="0.25">
      <c r="A12" t="s">
        <v>30</v>
      </c>
      <c r="B12" s="7">
        <v>80</v>
      </c>
      <c r="C12">
        <v>3</v>
      </c>
      <c r="D12" s="7">
        <f t="shared" si="0"/>
        <v>240</v>
      </c>
    </row>
    <row r="13" spans="1:5" x14ac:dyDescent="0.25">
      <c r="A13" t="s">
        <v>31</v>
      </c>
      <c r="B13" s="7">
        <v>1200</v>
      </c>
      <c r="C13">
        <v>3</v>
      </c>
      <c r="D13" s="7">
        <f t="shared" si="0"/>
        <v>3600</v>
      </c>
    </row>
    <row r="14" spans="1:5" x14ac:dyDescent="0.25">
      <c r="A14" t="s">
        <v>26</v>
      </c>
      <c r="B14" s="7">
        <v>200</v>
      </c>
      <c r="C14">
        <v>3</v>
      </c>
      <c r="D14" s="7">
        <f>SUM(B14*C14)</f>
        <v>600</v>
      </c>
    </row>
    <row r="15" spans="1:5" x14ac:dyDescent="0.25">
      <c r="A15" t="s">
        <v>27</v>
      </c>
      <c r="B15" s="7">
        <v>80</v>
      </c>
      <c r="C15">
        <v>3</v>
      </c>
      <c r="D15" s="7">
        <f t="shared" si="0"/>
        <v>240</v>
      </c>
    </row>
    <row r="16" spans="1:5" x14ac:dyDescent="0.25">
      <c r="A16" t="s">
        <v>23</v>
      </c>
      <c r="B16" s="7">
        <v>100</v>
      </c>
      <c r="C16">
        <v>3</v>
      </c>
      <c r="D16" s="7">
        <f t="shared" si="0"/>
        <v>300</v>
      </c>
    </row>
    <row r="17" spans="1:5" x14ac:dyDescent="0.25">
      <c r="A17" s="1" t="s">
        <v>6</v>
      </c>
      <c r="D17" s="7">
        <f>SUM(D8:D16)</f>
        <v>13845</v>
      </c>
    </row>
    <row r="19" spans="1:5" ht="31.5" x14ac:dyDescent="0.25">
      <c r="A19" s="3" t="s">
        <v>5</v>
      </c>
      <c r="B19" s="6" t="s">
        <v>2</v>
      </c>
      <c r="C19" s="4" t="s">
        <v>21</v>
      </c>
      <c r="D19" s="6" t="s">
        <v>3</v>
      </c>
      <c r="E19" s="3" t="s">
        <v>16</v>
      </c>
    </row>
    <row r="20" spans="1:5" x14ac:dyDescent="0.25">
      <c r="A20" t="s">
        <v>17</v>
      </c>
      <c r="B20" s="7">
        <v>500</v>
      </c>
      <c r="C20">
        <v>21</v>
      </c>
      <c r="D20" s="7">
        <f t="shared" ref="D20:D26" si="1">SUM(B20*C20)</f>
        <v>10500</v>
      </c>
    </row>
    <row r="21" spans="1:5" x14ac:dyDescent="0.25">
      <c r="A21" t="s">
        <v>19</v>
      </c>
      <c r="B21" s="7">
        <v>1500</v>
      </c>
      <c r="C21">
        <v>11</v>
      </c>
      <c r="D21" s="7">
        <f t="shared" si="1"/>
        <v>16500</v>
      </c>
    </row>
    <row r="22" spans="1:5" x14ac:dyDescent="0.25">
      <c r="A22" t="s">
        <v>26</v>
      </c>
      <c r="B22" s="7">
        <v>200</v>
      </c>
      <c r="C22">
        <v>21</v>
      </c>
      <c r="D22" s="7">
        <f t="shared" si="1"/>
        <v>4200</v>
      </c>
    </row>
    <row r="23" spans="1:5" x14ac:dyDescent="0.25">
      <c r="A23" t="s">
        <v>31</v>
      </c>
      <c r="B23" s="7">
        <v>1200</v>
      </c>
      <c r="C23">
        <v>21</v>
      </c>
      <c r="D23" s="7">
        <f t="shared" si="1"/>
        <v>25200</v>
      </c>
    </row>
    <row r="24" spans="1:5" x14ac:dyDescent="0.25">
      <c r="A24" t="s">
        <v>25</v>
      </c>
      <c r="B24" s="7">
        <v>80</v>
      </c>
      <c r="C24">
        <v>21</v>
      </c>
      <c r="D24" s="7">
        <f t="shared" si="1"/>
        <v>1680</v>
      </c>
    </row>
    <row r="25" spans="1:5" x14ac:dyDescent="0.25">
      <c r="A25" t="s">
        <v>24</v>
      </c>
      <c r="B25" s="7">
        <v>80</v>
      </c>
      <c r="C25">
        <v>21</v>
      </c>
      <c r="D25" s="7">
        <f t="shared" si="1"/>
        <v>1680</v>
      </c>
    </row>
    <row r="26" spans="1:5" x14ac:dyDescent="0.25">
      <c r="A26" t="s">
        <v>22</v>
      </c>
      <c r="B26" s="7">
        <f>D31*2.5%</f>
        <v>1955.625</v>
      </c>
      <c r="C26">
        <v>1</v>
      </c>
      <c r="D26" s="7">
        <f t="shared" si="1"/>
        <v>1955.625</v>
      </c>
    </row>
    <row r="27" spans="1:5" x14ac:dyDescent="0.25">
      <c r="A27" t="s">
        <v>18</v>
      </c>
      <c r="B27" s="7">
        <v>100</v>
      </c>
      <c r="C27">
        <v>21</v>
      </c>
      <c r="D27" s="7">
        <f t="shared" ref="D27" si="2">SUM(B27*C27)</f>
        <v>2100</v>
      </c>
    </row>
    <row r="28" spans="1:5" x14ac:dyDescent="0.25">
      <c r="A28" s="1" t="s">
        <v>6</v>
      </c>
      <c r="B28" s="7">
        <f>SUM(B20:B27)</f>
        <v>5615.625</v>
      </c>
      <c r="D28" s="7">
        <f>SUM(D20:D27)</f>
        <v>63815.625</v>
      </c>
    </row>
    <row r="30" spans="1:5" ht="31.5" x14ac:dyDescent="0.25">
      <c r="A30" s="3" t="s">
        <v>7</v>
      </c>
      <c r="B30" s="6" t="s">
        <v>2</v>
      </c>
      <c r="C30" s="4" t="s">
        <v>21</v>
      </c>
      <c r="D30" s="6" t="s">
        <v>3</v>
      </c>
      <c r="E30" s="3" t="s">
        <v>16</v>
      </c>
    </row>
    <row r="31" spans="1:5" x14ac:dyDescent="0.25">
      <c r="A31" t="s">
        <v>8</v>
      </c>
      <c r="B31" s="7">
        <v>3725</v>
      </c>
      <c r="C31">
        <v>21</v>
      </c>
      <c r="D31" s="7">
        <f>SUM(B31*C31)</f>
        <v>78225</v>
      </c>
    </row>
    <row r="33" spans="1:4" x14ac:dyDescent="0.25">
      <c r="A33" s="3" t="s">
        <v>9</v>
      </c>
      <c r="D33" s="7">
        <f>D31</f>
        <v>78225</v>
      </c>
    </row>
    <row r="34" spans="1:4" x14ac:dyDescent="0.25">
      <c r="A34" s="3" t="s">
        <v>10</v>
      </c>
      <c r="D34" s="7">
        <f>SUM(D17+D28)</f>
        <v>77660.625</v>
      </c>
    </row>
    <row r="35" spans="1:4" x14ac:dyDescent="0.25">
      <c r="A35" s="3" t="s">
        <v>11</v>
      </c>
      <c r="D35" s="7">
        <f>SUM(D33-D34)</f>
        <v>564.375</v>
      </c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17" sqref="B17"/>
    </sheetView>
  </sheetViews>
  <sheetFormatPr defaultRowHeight="15.75" x14ac:dyDescent="0.25"/>
  <cols>
    <col min="1" max="1" width="25.25" customWidth="1"/>
    <col min="2" max="2" width="12.625" style="7" customWidth="1"/>
    <col min="3" max="3" width="13.75" customWidth="1"/>
    <col min="4" max="4" width="12" style="7" customWidth="1"/>
    <col min="5" max="5" width="80.5" customWidth="1"/>
  </cols>
  <sheetData>
    <row r="1" spans="1:5" x14ac:dyDescent="0.25">
      <c r="A1" s="5" t="s">
        <v>0</v>
      </c>
      <c r="B1" s="8"/>
      <c r="C1" s="8"/>
      <c r="D1" s="8"/>
    </row>
    <row r="2" spans="1:5" x14ac:dyDescent="0.25">
      <c r="A2" s="5" t="s">
        <v>12</v>
      </c>
      <c r="B2" s="8"/>
      <c r="C2" s="8"/>
      <c r="D2" s="8"/>
    </row>
    <row r="3" spans="1:5" x14ac:dyDescent="0.25">
      <c r="A3" s="5" t="s">
        <v>13</v>
      </c>
      <c r="B3" s="8"/>
      <c r="C3" s="8"/>
      <c r="D3" s="8"/>
    </row>
    <row r="4" spans="1:5" x14ac:dyDescent="0.25">
      <c r="A4" s="5" t="s">
        <v>14</v>
      </c>
      <c r="B4" s="9"/>
      <c r="C4" s="8"/>
      <c r="D4" s="8"/>
    </row>
    <row r="5" spans="1:5" x14ac:dyDescent="0.25">
      <c r="A5" s="5" t="s">
        <v>15</v>
      </c>
      <c r="B5" s="9"/>
      <c r="C5" s="8"/>
      <c r="D5" s="8"/>
    </row>
    <row r="7" spans="1:5" ht="31.5" x14ac:dyDescent="0.25">
      <c r="A7" s="3" t="s">
        <v>1</v>
      </c>
      <c r="B7" s="6" t="s">
        <v>2</v>
      </c>
      <c r="C7" s="4" t="s">
        <v>20</v>
      </c>
      <c r="D7" s="6" t="s">
        <v>3</v>
      </c>
      <c r="E7" s="3" t="s">
        <v>16</v>
      </c>
    </row>
    <row r="8" spans="1:5" x14ac:dyDescent="0.25">
      <c r="A8" t="s">
        <v>17</v>
      </c>
      <c r="B8" s="7">
        <v>500</v>
      </c>
      <c r="C8">
        <v>3</v>
      </c>
      <c r="D8" s="7">
        <f t="shared" ref="D8:D16" si="0">SUM(B8*C8)</f>
        <v>1500</v>
      </c>
    </row>
    <row r="9" spans="1:5" x14ac:dyDescent="0.25">
      <c r="A9" t="s">
        <v>4</v>
      </c>
      <c r="B9" s="7">
        <v>875</v>
      </c>
      <c r="C9">
        <v>3</v>
      </c>
      <c r="D9" s="7">
        <f t="shared" si="0"/>
        <v>2625</v>
      </c>
    </row>
    <row r="10" spans="1:5" x14ac:dyDescent="0.25">
      <c r="A10" t="s">
        <v>25</v>
      </c>
      <c r="B10" s="7">
        <v>80</v>
      </c>
      <c r="C10">
        <v>3</v>
      </c>
      <c r="D10" s="7">
        <f t="shared" si="0"/>
        <v>240</v>
      </c>
    </row>
    <row r="11" spans="1:5" x14ac:dyDescent="0.25">
      <c r="A11" t="s">
        <v>19</v>
      </c>
      <c r="B11" s="7">
        <v>1500</v>
      </c>
      <c r="C11">
        <v>3</v>
      </c>
      <c r="D11" s="7">
        <f t="shared" si="0"/>
        <v>4500</v>
      </c>
    </row>
    <row r="12" spans="1:5" x14ac:dyDescent="0.25">
      <c r="A12" t="s">
        <v>30</v>
      </c>
      <c r="B12" s="7">
        <v>80</v>
      </c>
      <c r="C12">
        <v>3</v>
      </c>
      <c r="D12" s="7">
        <f t="shared" si="0"/>
        <v>240</v>
      </c>
    </row>
    <row r="13" spans="1:5" x14ac:dyDescent="0.25">
      <c r="A13" t="s">
        <v>31</v>
      </c>
      <c r="B13" s="7">
        <v>1200</v>
      </c>
      <c r="C13">
        <v>3</v>
      </c>
      <c r="D13" s="7">
        <f t="shared" si="0"/>
        <v>3600</v>
      </c>
    </row>
    <row r="14" spans="1:5" x14ac:dyDescent="0.25">
      <c r="A14" t="s">
        <v>26</v>
      </c>
      <c r="B14" s="7">
        <v>200</v>
      </c>
      <c r="C14">
        <v>3</v>
      </c>
      <c r="D14" s="7">
        <f>SUM(B14*C14)</f>
        <v>600</v>
      </c>
    </row>
    <row r="15" spans="1:5" x14ac:dyDescent="0.25">
      <c r="A15" t="s">
        <v>27</v>
      </c>
      <c r="B15" s="7">
        <v>80</v>
      </c>
      <c r="C15">
        <v>3</v>
      </c>
      <c r="D15" s="7">
        <f t="shared" si="0"/>
        <v>240</v>
      </c>
    </row>
    <row r="16" spans="1:5" x14ac:dyDescent="0.25">
      <c r="A16" t="s">
        <v>23</v>
      </c>
      <c r="B16" s="7">
        <v>100</v>
      </c>
      <c r="C16">
        <v>3</v>
      </c>
      <c r="D16" s="7">
        <f t="shared" si="0"/>
        <v>300</v>
      </c>
    </row>
    <row r="17" spans="1:5" x14ac:dyDescent="0.25">
      <c r="A17" s="1" t="s">
        <v>6</v>
      </c>
      <c r="D17" s="7">
        <f>SUM(D8:D16)</f>
        <v>13845</v>
      </c>
    </row>
    <row r="19" spans="1:5" ht="31.5" x14ac:dyDescent="0.25">
      <c r="A19" s="3" t="s">
        <v>5</v>
      </c>
      <c r="B19" s="6" t="s">
        <v>2</v>
      </c>
      <c r="C19" s="4" t="s">
        <v>21</v>
      </c>
      <c r="D19" s="6" t="s">
        <v>3</v>
      </c>
      <c r="E19" s="3" t="s">
        <v>16</v>
      </c>
    </row>
    <row r="20" spans="1:5" x14ac:dyDescent="0.25">
      <c r="A20" t="s">
        <v>17</v>
      </c>
      <c r="B20" s="7">
        <v>500</v>
      </c>
      <c r="C20">
        <v>30</v>
      </c>
      <c r="D20" s="7">
        <f t="shared" ref="D20:D27" si="1">SUM(B20*C20)</f>
        <v>15000</v>
      </c>
    </row>
    <row r="21" spans="1:5" x14ac:dyDescent="0.25">
      <c r="A21" t="s">
        <v>19</v>
      </c>
      <c r="B21" s="7">
        <v>1500</v>
      </c>
      <c r="C21">
        <v>15</v>
      </c>
      <c r="D21" s="7">
        <f t="shared" si="1"/>
        <v>22500</v>
      </c>
    </row>
    <row r="22" spans="1:5" x14ac:dyDescent="0.25">
      <c r="A22" t="s">
        <v>26</v>
      </c>
      <c r="B22" s="7">
        <v>200</v>
      </c>
      <c r="C22">
        <v>30</v>
      </c>
      <c r="D22" s="7">
        <f t="shared" si="1"/>
        <v>6000</v>
      </c>
    </row>
    <row r="23" spans="1:5" x14ac:dyDescent="0.25">
      <c r="A23" t="s">
        <v>31</v>
      </c>
      <c r="B23" s="7">
        <v>1200</v>
      </c>
      <c r="C23">
        <v>30</v>
      </c>
      <c r="D23" s="7">
        <f t="shared" si="1"/>
        <v>36000</v>
      </c>
    </row>
    <row r="24" spans="1:5" x14ac:dyDescent="0.25">
      <c r="A24" t="s">
        <v>25</v>
      </c>
      <c r="B24" s="7">
        <v>80</v>
      </c>
      <c r="C24">
        <v>30</v>
      </c>
      <c r="D24" s="7">
        <f t="shared" si="1"/>
        <v>2400</v>
      </c>
    </row>
    <row r="25" spans="1:5" x14ac:dyDescent="0.25">
      <c r="A25" t="s">
        <v>24</v>
      </c>
      <c r="B25" s="7">
        <v>80</v>
      </c>
      <c r="C25">
        <v>30</v>
      </c>
      <c r="D25" s="7">
        <f t="shared" si="1"/>
        <v>2400</v>
      </c>
    </row>
    <row r="26" spans="1:5" x14ac:dyDescent="0.25">
      <c r="A26" t="s">
        <v>22</v>
      </c>
      <c r="B26" s="7">
        <f>D31*2.5%</f>
        <v>2625</v>
      </c>
      <c r="C26">
        <v>1</v>
      </c>
      <c r="D26" s="7">
        <f t="shared" si="1"/>
        <v>2625</v>
      </c>
    </row>
    <row r="27" spans="1:5" x14ac:dyDescent="0.25">
      <c r="A27" t="s">
        <v>18</v>
      </c>
      <c r="B27" s="7">
        <v>100</v>
      </c>
      <c r="C27">
        <v>30</v>
      </c>
      <c r="D27" s="7">
        <f t="shared" si="1"/>
        <v>3000</v>
      </c>
    </row>
    <row r="28" spans="1:5" x14ac:dyDescent="0.25">
      <c r="A28" s="1" t="s">
        <v>6</v>
      </c>
      <c r="B28" s="7">
        <f>SUM(B20:B27)</f>
        <v>6285</v>
      </c>
      <c r="D28" s="7">
        <f>SUM(D20:D27)</f>
        <v>89925</v>
      </c>
    </row>
    <row r="30" spans="1:5" ht="31.5" x14ac:dyDescent="0.25">
      <c r="A30" s="3" t="s">
        <v>7</v>
      </c>
      <c r="B30" s="6" t="s">
        <v>2</v>
      </c>
      <c r="C30" s="4" t="s">
        <v>21</v>
      </c>
      <c r="D30" s="6" t="s">
        <v>3</v>
      </c>
      <c r="E30" s="3" t="s">
        <v>16</v>
      </c>
    </row>
    <row r="31" spans="1:5" x14ac:dyDescent="0.25">
      <c r="A31" t="s">
        <v>8</v>
      </c>
      <c r="B31" s="7">
        <v>3500</v>
      </c>
      <c r="C31">
        <v>30</v>
      </c>
      <c r="D31" s="7">
        <f>SUM(B31*C31)</f>
        <v>105000</v>
      </c>
    </row>
    <row r="33" spans="1:4" x14ac:dyDescent="0.25">
      <c r="A33" s="3" t="s">
        <v>9</v>
      </c>
      <c r="D33" s="7">
        <f>D31</f>
        <v>105000</v>
      </c>
    </row>
    <row r="34" spans="1:4" x14ac:dyDescent="0.25">
      <c r="A34" s="3" t="s">
        <v>10</v>
      </c>
      <c r="D34" s="7">
        <f>SUM(D17+D28)</f>
        <v>103770</v>
      </c>
    </row>
    <row r="35" spans="1:4" x14ac:dyDescent="0.25">
      <c r="A35" s="3" t="s">
        <v>11</v>
      </c>
      <c r="D35" s="7">
        <f>SUM(D33-D34)</f>
        <v>1230</v>
      </c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BUDGET_10</vt:lpstr>
      <vt:lpstr>BUDGET_20</vt:lpstr>
      <vt:lpstr>BUDGET_19M</vt:lpstr>
      <vt:lpstr>BUDGET_21</vt:lpstr>
      <vt:lpstr>BUDGET_30</vt:lpstr>
    </vt:vector>
  </TitlesOfParts>
  <Company>University of South Carolina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mtsulliv</dc:creator>
  <cp:lastModifiedBy>MCQUILKIN, DEB MCQUILKIN</cp:lastModifiedBy>
  <cp:lastPrinted>2015-11-02T20:56:30Z</cp:lastPrinted>
  <dcterms:created xsi:type="dcterms:W3CDTF">2008-07-01T15:23:26Z</dcterms:created>
  <dcterms:modified xsi:type="dcterms:W3CDTF">2015-11-02T21:11:08Z</dcterms:modified>
</cp:coreProperties>
</file>