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9720" windowHeight="4650" tabRatio="697" activeTab="0"/>
  </bookViews>
  <sheets>
    <sheet name="MainMenu" sheetId="1" r:id="rId1"/>
    <sheet name="JournalHeader" sheetId="2" state="hidden" r:id="rId2"/>
    <sheet name="JournalEntry" sheetId="3" r:id="rId3"/>
    <sheet name="JournalOutput" sheetId="4" r:id="rId4"/>
    <sheet name="Sheet1" sheetId="5" state="hidden" r:id="rId5"/>
  </sheets>
  <definedNames>
    <definedName name="B_U">'JournalHeader'!$F$31:$F$37</definedName>
    <definedName name="ENTRY">'JournalHeader'!$H$31:$H$34</definedName>
    <definedName name="LEDGERS">'JournalHeader'!$D$31:$D$37</definedName>
    <definedName name="Y_N">'JournalHeader'!$G$31:$G$32</definedName>
  </definedNames>
  <calcPr fullCalcOnLoad="1"/>
</workbook>
</file>

<file path=xl/sharedStrings.xml><?xml version="1.0" encoding="utf-8"?>
<sst xmlns="http://schemas.openxmlformats.org/spreadsheetml/2006/main" count="3656" uniqueCount="1044">
  <si>
    <t>Journal Output File:</t>
  </si>
  <si>
    <t>Currency:</t>
  </si>
  <si>
    <t>Business Unit</t>
  </si>
  <si>
    <t>Journal ID</t>
  </si>
  <si>
    <t>Journal Date (MMDDYYYY)</t>
  </si>
  <si>
    <t>Ledger Group</t>
  </si>
  <si>
    <t>Default Currency Code</t>
  </si>
  <si>
    <t>Amount</t>
  </si>
  <si>
    <t>Journal Line Ref</t>
  </si>
  <si>
    <t>Journal Line Descr</t>
  </si>
  <si>
    <t>USD</t>
  </si>
  <si>
    <t>BusUnit:</t>
  </si>
  <si>
    <t>Jrnl Line #</t>
  </si>
  <si>
    <t>Original</t>
  </si>
  <si>
    <t>Adjustment</t>
  </si>
  <si>
    <t>Entry Type</t>
  </si>
  <si>
    <t>Rate Type</t>
  </si>
  <si>
    <t>Rate Type:</t>
  </si>
  <si>
    <t>Ledgers</t>
  </si>
  <si>
    <t>Entry Types</t>
  </si>
  <si>
    <t xml:space="preserve"> 0000001.00000000</t>
  </si>
  <si>
    <t>&lt; == Choose Ledger</t>
  </si>
  <si>
    <t>&lt; Choose Entry Type</t>
  </si>
  <si>
    <t>Description (30 Char)</t>
  </si>
  <si>
    <t>Budget Journal Entry Template</t>
  </si>
  <si>
    <t>Generate Parent? (Y/N)</t>
  </si>
  <si>
    <t>Parent Entry Type</t>
  </si>
  <si>
    <t>Gen Parent</t>
  </si>
  <si>
    <t>BU</t>
  </si>
  <si>
    <t>Jrnl ID</t>
  </si>
  <si>
    <t>Jrnl Date</t>
  </si>
  <si>
    <t>Ledger</t>
  </si>
  <si>
    <t>Descr</t>
  </si>
  <si>
    <t>Curr</t>
  </si>
  <si>
    <t>Rate</t>
  </si>
  <si>
    <t>Curr Date</t>
  </si>
  <si>
    <t>Exch Rate</t>
  </si>
  <si>
    <t>Budget Period</t>
  </si>
  <si>
    <t>Account</t>
  </si>
  <si>
    <t>Fund</t>
  </si>
  <si>
    <t>Deptid</t>
  </si>
  <si>
    <t>Busn Unit</t>
  </si>
  <si>
    <t>Y/N</t>
  </si>
  <si>
    <t>N</t>
  </si>
  <si>
    <t>CRRNT</t>
  </si>
  <si>
    <t>Transfer Adj</t>
  </si>
  <si>
    <t>Transfer Orig</t>
  </si>
  <si>
    <t>&lt;== Choose Busn Unit</t>
  </si>
  <si>
    <t>Program</t>
  </si>
  <si>
    <t>Class</t>
  </si>
  <si>
    <t>Y</t>
  </si>
  <si>
    <t>ProjectID</t>
  </si>
  <si>
    <t/>
  </si>
  <si>
    <t>2013</t>
  </si>
  <si>
    <t>529000</t>
  </si>
  <si>
    <t>440100</t>
  </si>
  <si>
    <t>413801</t>
  </si>
  <si>
    <t>380100</t>
  </si>
  <si>
    <t>412401</t>
  </si>
  <si>
    <t>412801</t>
  </si>
  <si>
    <t>318600</t>
  </si>
  <si>
    <t>452400</t>
  </si>
  <si>
    <t>310200</t>
  </si>
  <si>
    <t>460125</t>
  </si>
  <si>
    <t>375100</t>
  </si>
  <si>
    <t>350100</t>
  </si>
  <si>
    <t>390100</t>
  </si>
  <si>
    <t>311200</t>
  </si>
  <si>
    <t>330100</t>
  </si>
  <si>
    <t>340100</t>
  </si>
  <si>
    <t>452200</t>
  </si>
  <si>
    <t>635100</t>
  </si>
  <si>
    <t>462001</t>
  </si>
  <si>
    <t>411490</t>
  </si>
  <si>
    <t>635200</t>
  </si>
  <si>
    <t>411401</t>
  </si>
  <si>
    <t>429201</t>
  </si>
  <si>
    <t>319100</t>
  </si>
  <si>
    <t>461001</t>
  </si>
  <si>
    <t>318300</t>
  </si>
  <si>
    <t>423001</t>
  </si>
  <si>
    <t>413201</t>
  </si>
  <si>
    <t>424901</t>
  </si>
  <si>
    <t>310100</t>
  </si>
  <si>
    <t>315900</t>
  </si>
  <si>
    <t>310300</t>
  </si>
  <si>
    <t>312000</t>
  </si>
  <si>
    <t>463001</t>
  </si>
  <si>
    <t>315300</t>
  </si>
  <si>
    <t>411601</t>
  </si>
  <si>
    <t>318900</t>
  </si>
  <si>
    <t>312300</t>
  </si>
  <si>
    <t>311900</t>
  </si>
  <si>
    <t>319000</t>
  </si>
  <si>
    <t>464501</t>
  </si>
  <si>
    <t>422001</t>
  </si>
  <si>
    <t>318700</t>
  </si>
  <si>
    <t>414401</t>
  </si>
  <si>
    <t>412203</t>
  </si>
  <si>
    <t>315800</t>
  </si>
  <si>
    <t>426801</t>
  </si>
  <si>
    <t>414001</t>
  </si>
  <si>
    <t>422501</t>
  </si>
  <si>
    <t>428201</t>
  </si>
  <si>
    <t>463501</t>
  </si>
  <si>
    <t>414601</t>
  </si>
  <si>
    <t>311500</t>
  </si>
  <si>
    <t>450100</t>
  </si>
  <si>
    <t>423501</t>
  </si>
  <si>
    <t>318200</t>
  </si>
  <si>
    <t>631100</t>
  </si>
  <si>
    <t>466001</t>
  </si>
  <si>
    <t>633300</t>
  </si>
  <si>
    <t>412201</t>
  </si>
  <si>
    <t>427001</t>
  </si>
  <si>
    <t>424001</t>
  </si>
  <si>
    <t>411405</t>
  </si>
  <si>
    <t>318400</t>
  </si>
  <si>
    <t>411801</t>
  </si>
  <si>
    <t>452100</t>
  </si>
  <si>
    <t>412001</t>
  </si>
  <si>
    <t>412601</t>
  </si>
  <si>
    <t>428801</t>
  </si>
  <si>
    <t>414201</t>
  </si>
  <si>
    <t>370101</t>
  </si>
  <si>
    <t>311600</t>
  </si>
  <si>
    <t>311300</t>
  </si>
  <si>
    <t>316300</t>
  </si>
  <si>
    <t>311100</t>
  </si>
  <si>
    <t>316500</t>
  </si>
  <si>
    <t>311400</t>
  </si>
  <si>
    <t>501001</t>
  </si>
  <si>
    <t>420101</t>
  </si>
  <si>
    <t>315600</t>
  </si>
  <si>
    <t>300100</t>
  </si>
  <si>
    <t>460122</t>
  </si>
  <si>
    <t>427601</t>
  </si>
  <si>
    <t>370180</t>
  </si>
  <si>
    <t>430190</t>
  </si>
  <si>
    <t>315700</t>
  </si>
  <si>
    <t>430105</t>
  </si>
  <si>
    <t>550531</t>
  </si>
  <si>
    <t>61251</t>
  </si>
  <si>
    <t>360500</t>
  </si>
  <si>
    <t>10000</t>
  </si>
  <si>
    <t>C3121</t>
  </si>
  <si>
    <t>MCCDI</t>
  </si>
  <si>
    <t>EA100</t>
  </si>
  <si>
    <t>L5509</t>
  </si>
  <si>
    <t>C3187</t>
  </si>
  <si>
    <t>10005</t>
  </si>
  <si>
    <t>C3385</t>
  </si>
  <si>
    <t>C3094</t>
  </si>
  <si>
    <t>C3130</t>
  </si>
  <si>
    <t>C3373</t>
  </si>
  <si>
    <t>C3433</t>
  </si>
  <si>
    <t>10006</t>
  </si>
  <si>
    <t>C3158</t>
  </si>
  <si>
    <t>C3157</t>
  </si>
  <si>
    <t>6612511000</t>
  </si>
  <si>
    <t>51030</t>
  </si>
  <si>
    <t>51033</t>
  </si>
  <si>
    <t>51034</t>
  </si>
  <si>
    <t>51035</t>
  </si>
  <si>
    <t>51036</t>
  </si>
  <si>
    <t>51037</t>
  </si>
  <si>
    <t>51038</t>
  </si>
  <si>
    <t>51064</t>
  </si>
  <si>
    <t>51080</t>
  </si>
  <si>
    <t>60000</t>
  </si>
  <si>
    <t>60001</t>
  </si>
  <si>
    <t>360510</t>
  </si>
  <si>
    <t>60007</t>
  </si>
  <si>
    <t>430120</t>
  </si>
  <si>
    <t>60060</t>
  </si>
  <si>
    <t>60087</t>
  </si>
  <si>
    <t>60088</t>
  </si>
  <si>
    <t>60091</t>
  </si>
  <si>
    <t>60092</t>
  </si>
  <si>
    <t>60093</t>
  </si>
  <si>
    <t>60094</t>
  </si>
  <si>
    <t>60101</t>
  </si>
  <si>
    <t>60102</t>
  </si>
  <si>
    <t>60103</t>
  </si>
  <si>
    <t>60104</t>
  </si>
  <si>
    <t>60111</t>
  </si>
  <si>
    <t>60112</t>
  </si>
  <si>
    <t>60113</t>
  </si>
  <si>
    <t>60115</t>
  </si>
  <si>
    <t>60116</t>
  </si>
  <si>
    <t>60117</t>
  </si>
  <si>
    <t>60120</t>
  </si>
  <si>
    <t>60121</t>
  </si>
  <si>
    <t>60122</t>
  </si>
  <si>
    <t>60123</t>
  </si>
  <si>
    <t>60124</t>
  </si>
  <si>
    <t>60167</t>
  </si>
  <si>
    <t>60204</t>
  </si>
  <si>
    <t>60398</t>
  </si>
  <si>
    <t>60399</t>
  </si>
  <si>
    <t>60402</t>
  </si>
  <si>
    <t>361050</t>
  </si>
  <si>
    <t>60412</t>
  </si>
  <si>
    <t>60416</t>
  </si>
  <si>
    <t>60417</t>
  </si>
  <si>
    <t>60421</t>
  </si>
  <si>
    <t>60453</t>
  </si>
  <si>
    <t>60463</t>
  </si>
  <si>
    <t>60475</t>
  </si>
  <si>
    <t>60489</t>
  </si>
  <si>
    <t>60502</t>
  </si>
  <si>
    <t>60504</t>
  </si>
  <si>
    <t>60512</t>
  </si>
  <si>
    <t>60517</t>
  </si>
  <si>
    <t>60520</t>
  </si>
  <si>
    <t>60529</t>
  </si>
  <si>
    <t>60530</t>
  </si>
  <si>
    <t>60533</t>
  </si>
  <si>
    <t>60538</t>
  </si>
  <si>
    <t>60545</t>
  </si>
  <si>
    <t>60548</t>
  </si>
  <si>
    <t>60551</t>
  </si>
  <si>
    <t>60554</t>
  </si>
  <si>
    <t>60557</t>
  </si>
  <si>
    <t>60560</t>
  </si>
  <si>
    <t>60564</t>
  </si>
  <si>
    <t>60570</t>
  </si>
  <si>
    <t>60577</t>
  </si>
  <si>
    <t>60579</t>
  </si>
  <si>
    <t>60580</t>
  </si>
  <si>
    <t>60582</t>
  </si>
  <si>
    <t>60584</t>
  </si>
  <si>
    <t>60586</t>
  </si>
  <si>
    <t>60614</t>
  </si>
  <si>
    <t>60624</t>
  </si>
  <si>
    <t>60672</t>
  </si>
  <si>
    <t>60676</t>
  </si>
  <si>
    <t>60682</t>
  </si>
  <si>
    <t>60691</t>
  </si>
  <si>
    <t>60707</t>
  </si>
  <si>
    <t>60714</t>
  </si>
  <si>
    <t>60729</t>
  </si>
  <si>
    <t>60730</t>
  </si>
  <si>
    <t>60731</t>
  </si>
  <si>
    <t>60741</t>
  </si>
  <si>
    <t>60744</t>
  </si>
  <si>
    <t>60745</t>
  </si>
  <si>
    <t>60749</t>
  </si>
  <si>
    <t>60758</t>
  </si>
  <si>
    <t>60762</t>
  </si>
  <si>
    <t>60763</t>
  </si>
  <si>
    <t>60766</t>
  </si>
  <si>
    <t>60770</t>
  </si>
  <si>
    <t>60773</t>
  </si>
  <si>
    <t>60782</t>
  </si>
  <si>
    <t>60789</t>
  </si>
  <si>
    <t>60790</t>
  </si>
  <si>
    <t>60792</t>
  </si>
  <si>
    <t>60793</t>
  </si>
  <si>
    <t>60794</t>
  </si>
  <si>
    <t>60798</t>
  </si>
  <si>
    <t>60813</t>
  </si>
  <si>
    <t>60814</t>
  </si>
  <si>
    <t>60815</t>
  </si>
  <si>
    <t>60818</t>
  </si>
  <si>
    <t>60820</t>
  </si>
  <si>
    <t>60828</t>
  </si>
  <si>
    <t>60829</t>
  </si>
  <si>
    <t>60832</t>
  </si>
  <si>
    <t>60834</t>
  </si>
  <si>
    <t>60835</t>
  </si>
  <si>
    <t>60836</t>
  </si>
  <si>
    <t>60840</t>
  </si>
  <si>
    <t>60844</t>
  </si>
  <si>
    <t>60846</t>
  </si>
  <si>
    <t>60848</t>
  </si>
  <si>
    <t>60849</t>
  </si>
  <si>
    <t>60853</t>
  </si>
  <si>
    <t>60854</t>
  </si>
  <si>
    <t>60858</t>
  </si>
  <si>
    <t>60859</t>
  </si>
  <si>
    <t>60861</t>
  </si>
  <si>
    <t>60862</t>
  </si>
  <si>
    <t>60864</t>
  </si>
  <si>
    <t>60865</t>
  </si>
  <si>
    <t>60867</t>
  </si>
  <si>
    <t>60871</t>
  </si>
  <si>
    <t>60872</t>
  </si>
  <si>
    <t>60873</t>
  </si>
  <si>
    <t>60878</t>
  </si>
  <si>
    <t>60879</t>
  </si>
  <si>
    <t>60880</t>
  </si>
  <si>
    <t>60881</t>
  </si>
  <si>
    <t>60885</t>
  </si>
  <si>
    <t>60886</t>
  </si>
  <si>
    <t>60887</t>
  </si>
  <si>
    <t>60892</t>
  </si>
  <si>
    <t>60893</t>
  </si>
  <si>
    <t>60894</t>
  </si>
  <si>
    <t>60895</t>
  </si>
  <si>
    <t>60896</t>
  </si>
  <si>
    <t>60897</t>
  </si>
  <si>
    <t>60903</t>
  </si>
  <si>
    <t>60906</t>
  </si>
  <si>
    <t>426803</t>
  </si>
  <si>
    <t>60907</t>
  </si>
  <si>
    <t>60909</t>
  </si>
  <si>
    <t>60915</t>
  </si>
  <si>
    <t>60921</t>
  </si>
  <si>
    <t>60923</t>
  </si>
  <si>
    <t>60927</t>
  </si>
  <si>
    <t>60930</t>
  </si>
  <si>
    <t>60940</t>
  </si>
  <si>
    <t>60941</t>
  </si>
  <si>
    <t>60942</t>
  </si>
  <si>
    <t>60943</t>
  </si>
  <si>
    <t>60944</t>
  </si>
  <si>
    <t>60947</t>
  </si>
  <si>
    <t>60949</t>
  </si>
  <si>
    <t>60950</t>
  </si>
  <si>
    <t>60951</t>
  </si>
  <si>
    <t>60953</t>
  </si>
  <si>
    <t>60954</t>
  </si>
  <si>
    <t>60957</t>
  </si>
  <si>
    <t>60958</t>
  </si>
  <si>
    <t>60960</t>
  </si>
  <si>
    <t>60964</t>
  </si>
  <si>
    <t>60966</t>
  </si>
  <si>
    <t>60967</t>
  </si>
  <si>
    <t>60968</t>
  </si>
  <si>
    <t>60969</t>
  </si>
  <si>
    <t>60970</t>
  </si>
  <si>
    <t>60972</t>
  </si>
  <si>
    <t>60978</t>
  </si>
  <si>
    <t>60982</t>
  </si>
  <si>
    <t>60994</t>
  </si>
  <si>
    <t>60995</t>
  </si>
  <si>
    <t>60997</t>
  </si>
  <si>
    <t>60999</t>
  </si>
  <si>
    <t>61000</t>
  </si>
  <si>
    <t>61001</t>
  </si>
  <si>
    <t>61011</t>
  </si>
  <si>
    <t>61012</t>
  </si>
  <si>
    <t>61014</t>
  </si>
  <si>
    <t>61020</t>
  </si>
  <si>
    <t>363531</t>
  </si>
  <si>
    <t>61022</t>
  </si>
  <si>
    <t>61028</t>
  </si>
  <si>
    <t>61032</t>
  </si>
  <si>
    <t>61033</t>
  </si>
  <si>
    <t>61034</t>
  </si>
  <si>
    <t>61036</t>
  </si>
  <si>
    <t>61037</t>
  </si>
  <si>
    <t>61039</t>
  </si>
  <si>
    <t>61040</t>
  </si>
  <si>
    <t>61041</t>
  </si>
  <si>
    <t>61042</t>
  </si>
  <si>
    <t>61043</t>
  </si>
  <si>
    <t>61044</t>
  </si>
  <si>
    <t>61046</t>
  </si>
  <si>
    <t>61051</t>
  </si>
  <si>
    <t>61052</t>
  </si>
  <si>
    <t>61053</t>
  </si>
  <si>
    <t>61054</t>
  </si>
  <si>
    <t>61064</t>
  </si>
  <si>
    <t>61067</t>
  </si>
  <si>
    <t>61069</t>
  </si>
  <si>
    <t>61070</t>
  </si>
  <si>
    <t>61071</t>
  </si>
  <si>
    <t>61072</t>
  </si>
  <si>
    <t>61073</t>
  </si>
  <si>
    <t>61074</t>
  </si>
  <si>
    <t>405502</t>
  </si>
  <si>
    <t>61075</t>
  </si>
  <si>
    <t>61076</t>
  </si>
  <si>
    <t>61077</t>
  </si>
  <si>
    <t>61078</t>
  </si>
  <si>
    <t>61082</t>
  </si>
  <si>
    <t>61084</t>
  </si>
  <si>
    <t>61085</t>
  </si>
  <si>
    <t>61087</t>
  </si>
  <si>
    <t>61090</t>
  </si>
  <si>
    <t>61093</t>
  </si>
  <si>
    <t>61094</t>
  </si>
  <si>
    <t>61096</t>
  </si>
  <si>
    <t>61097</t>
  </si>
  <si>
    <t>61100</t>
  </si>
  <si>
    <t>61101</t>
  </si>
  <si>
    <t>61106</t>
  </si>
  <si>
    <t>61108</t>
  </si>
  <si>
    <t>61112</t>
  </si>
  <si>
    <t>61113</t>
  </si>
  <si>
    <t>61115</t>
  </si>
  <si>
    <t>61117</t>
  </si>
  <si>
    <t>61118</t>
  </si>
  <si>
    <t>61120</t>
  </si>
  <si>
    <t>61121</t>
  </si>
  <si>
    <t>61125</t>
  </si>
  <si>
    <t>61127</t>
  </si>
  <si>
    <t>61134</t>
  </si>
  <si>
    <t>61136</t>
  </si>
  <si>
    <t>61141</t>
  </si>
  <si>
    <t>61142</t>
  </si>
  <si>
    <t>61144</t>
  </si>
  <si>
    <t>61147</t>
  </si>
  <si>
    <t>61157</t>
  </si>
  <si>
    <t>61159</t>
  </si>
  <si>
    <t>61160</t>
  </si>
  <si>
    <t>61161</t>
  </si>
  <si>
    <t>61162</t>
  </si>
  <si>
    <t>61164</t>
  </si>
  <si>
    <t>61165</t>
  </si>
  <si>
    <t>61167</t>
  </si>
  <si>
    <t>61168</t>
  </si>
  <si>
    <t>61169</t>
  </si>
  <si>
    <t>61172</t>
  </si>
  <si>
    <t>61186</t>
  </si>
  <si>
    <t>61193</t>
  </si>
  <si>
    <t>61202</t>
  </si>
  <si>
    <t>61203</t>
  </si>
  <si>
    <t>61204</t>
  </si>
  <si>
    <t>61205</t>
  </si>
  <si>
    <t>61208</t>
  </si>
  <si>
    <t>61210</t>
  </si>
  <si>
    <t>61216</t>
  </si>
  <si>
    <t>61218</t>
  </si>
  <si>
    <t>61219</t>
  </si>
  <si>
    <t>61224</t>
  </si>
  <si>
    <t>61226</t>
  </si>
  <si>
    <t>61231</t>
  </si>
  <si>
    <t>61233</t>
  </si>
  <si>
    <t>61234</t>
  </si>
  <si>
    <t>61235</t>
  </si>
  <si>
    <t>61236</t>
  </si>
  <si>
    <t>61237</t>
  </si>
  <si>
    <t>61238</t>
  </si>
  <si>
    <t>61239</t>
  </si>
  <si>
    <t>61240</t>
  </si>
  <si>
    <t>61242</t>
  </si>
  <si>
    <t>61244</t>
  </si>
  <si>
    <t>61245</t>
  </si>
  <si>
    <t>61247</t>
  </si>
  <si>
    <t>61248</t>
  </si>
  <si>
    <t>61250</t>
  </si>
  <si>
    <t>61252</t>
  </si>
  <si>
    <t>61254</t>
  </si>
  <si>
    <t>61264</t>
  </si>
  <si>
    <t>61266</t>
  </si>
  <si>
    <t>61273</t>
  </si>
  <si>
    <t>61274</t>
  </si>
  <si>
    <t>61278</t>
  </si>
  <si>
    <t>61292</t>
  </si>
  <si>
    <t>61297</t>
  </si>
  <si>
    <t>61304</t>
  </si>
  <si>
    <t>61305</t>
  </si>
  <si>
    <t>61309</t>
  </si>
  <si>
    <t>61312</t>
  </si>
  <si>
    <t>61315</t>
  </si>
  <si>
    <t>61316</t>
  </si>
  <si>
    <t>61327</t>
  </si>
  <si>
    <t>61330</t>
  </si>
  <si>
    <t>61331</t>
  </si>
  <si>
    <t>61335</t>
  </si>
  <si>
    <t>61337</t>
  </si>
  <si>
    <t>61338</t>
  </si>
  <si>
    <t>61339</t>
  </si>
  <si>
    <t>61346</t>
  </si>
  <si>
    <t>61350</t>
  </si>
  <si>
    <t>61355</t>
  </si>
  <si>
    <t>61356</t>
  </si>
  <si>
    <t>61358</t>
  </si>
  <si>
    <t>61363</t>
  </si>
  <si>
    <t>61366</t>
  </si>
  <si>
    <t>61367</t>
  </si>
  <si>
    <t>C3110</t>
  </si>
  <si>
    <t>C3379</t>
  </si>
  <si>
    <t>C3140</t>
  </si>
  <si>
    <t>DS117</t>
  </si>
  <si>
    <t>MZ021</t>
  </si>
  <si>
    <t>WK001</t>
  </si>
  <si>
    <t>MZ027</t>
  </si>
  <si>
    <t>C3250</t>
  </si>
  <si>
    <t>C3255</t>
  </si>
  <si>
    <t>H1012</t>
  </si>
  <si>
    <t>J1004</t>
  </si>
  <si>
    <t>MZ022</t>
  </si>
  <si>
    <t>C3090</t>
  </si>
  <si>
    <t>C3401</t>
  </si>
  <si>
    <t>C3138</t>
  </si>
  <si>
    <t>C3349</t>
  </si>
  <si>
    <t>C3360</t>
  </si>
  <si>
    <t>C3505</t>
  </si>
  <si>
    <t>C3294</t>
  </si>
  <si>
    <t>C3423</t>
  </si>
  <si>
    <t>C3320</t>
  </si>
  <si>
    <t>C3293</t>
  </si>
  <si>
    <t>C3177</t>
  </si>
  <si>
    <t>C3473</t>
  </si>
  <si>
    <t>C3472</t>
  </si>
  <si>
    <t>C3383</t>
  </si>
  <si>
    <t>C3161</t>
  </si>
  <si>
    <t>C3044</t>
  </si>
  <si>
    <t>C3303</t>
  </si>
  <si>
    <t>C3023</t>
  </si>
  <si>
    <t>C3052</t>
  </si>
  <si>
    <t>C3153</t>
  </si>
  <si>
    <t>C3198</t>
  </si>
  <si>
    <t>C3468</t>
  </si>
  <si>
    <t>C3077</t>
  </si>
  <si>
    <t>C3420</t>
  </si>
  <si>
    <t>C3053</t>
  </si>
  <si>
    <t>C3146</t>
  </si>
  <si>
    <t>C3088</t>
  </si>
  <si>
    <t>C3425</t>
  </si>
  <si>
    <t>C3081</t>
  </si>
  <si>
    <t>C3003</t>
  </si>
  <si>
    <t>C3134</t>
  </si>
  <si>
    <t>C3201</t>
  </si>
  <si>
    <t>C3106</t>
  </si>
  <si>
    <t>C3449</t>
  </si>
  <si>
    <t>C3067</t>
  </si>
  <si>
    <t>C3073</t>
  </si>
  <si>
    <t>C3270</t>
  </si>
  <si>
    <t>C3358</t>
  </si>
  <si>
    <t>C3432</t>
  </si>
  <si>
    <t>C3399</t>
  </si>
  <si>
    <t>C3232</t>
  </si>
  <si>
    <t>C3139</t>
  </si>
  <si>
    <t>C3329</t>
  </si>
  <si>
    <t>C3058</t>
  </si>
  <si>
    <t>C3141</t>
  </si>
  <si>
    <t>C3280</t>
  </si>
  <si>
    <t>C3417</t>
  </si>
  <si>
    <t>C3156</t>
  </si>
  <si>
    <t>C3365</t>
  </si>
  <si>
    <t>C3268</t>
  </si>
  <si>
    <t>C3446</t>
  </si>
  <si>
    <t>C3045</t>
  </si>
  <si>
    <t>C3226</t>
  </si>
  <si>
    <t>C3170</t>
  </si>
  <si>
    <t>C3353</t>
  </si>
  <si>
    <t>C3400</t>
  </si>
  <si>
    <t>C3056</t>
  </si>
  <si>
    <t>C3169</t>
  </si>
  <si>
    <t>C3047</t>
  </si>
  <si>
    <t>C3261</t>
  </si>
  <si>
    <t>C3238</t>
  </si>
  <si>
    <t>C3220</t>
  </si>
  <si>
    <t>6640001000</t>
  </si>
  <si>
    <t>6640051000</t>
  </si>
  <si>
    <t>6640061000</t>
  </si>
  <si>
    <t>6640081000</t>
  </si>
  <si>
    <t>6640101000</t>
  </si>
  <si>
    <t>6640111000</t>
  </si>
  <si>
    <t>6640121000</t>
  </si>
  <si>
    <t>6641381000</t>
  </si>
  <si>
    <t>6643611000</t>
  </si>
  <si>
    <t>6600001000</t>
  </si>
  <si>
    <t>6202661000</t>
  </si>
  <si>
    <t>6202671000</t>
  </si>
  <si>
    <t>6202691000</t>
  </si>
  <si>
    <t>6202701000</t>
  </si>
  <si>
    <t>6202711000</t>
  </si>
  <si>
    <t>6202721000</t>
  </si>
  <si>
    <t>6200161000</t>
  </si>
  <si>
    <t>6200201000</t>
  </si>
  <si>
    <t>6200211000</t>
  </si>
  <si>
    <t>6200251000</t>
  </si>
  <si>
    <t>6200261000</t>
  </si>
  <si>
    <t>6201771000</t>
  </si>
  <si>
    <t>6201781000</t>
  </si>
  <si>
    <t>6201791000</t>
  </si>
  <si>
    <t>6201801000</t>
  </si>
  <si>
    <t>6201821000</t>
  </si>
  <si>
    <t>6201831000</t>
  </si>
  <si>
    <t>6201941000</t>
  </si>
  <si>
    <t>6201951000</t>
  </si>
  <si>
    <t>6201961000</t>
  </si>
  <si>
    <t>6201971000</t>
  </si>
  <si>
    <t>6201981000</t>
  </si>
  <si>
    <t>6201991000</t>
  </si>
  <si>
    <t>6202001000</t>
  </si>
  <si>
    <t>6202011000</t>
  </si>
  <si>
    <t>6202021000</t>
  </si>
  <si>
    <t>6202031000</t>
  </si>
  <si>
    <t>6202041000</t>
  </si>
  <si>
    <t>6202051000</t>
  </si>
  <si>
    <t>6202061000</t>
  </si>
  <si>
    <t>6202081000</t>
  </si>
  <si>
    <t>6202091000</t>
  </si>
  <si>
    <t>6202101000</t>
  </si>
  <si>
    <t>6202111000</t>
  </si>
  <si>
    <t>6202121000</t>
  </si>
  <si>
    <t>6202131000</t>
  </si>
  <si>
    <t>6202141000</t>
  </si>
  <si>
    <t>6202151000</t>
  </si>
  <si>
    <t>6202161000</t>
  </si>
  <si>
    <t>6202171000</t>
  </si>
  <si>
    <t>6202181000</t>
  </si>
  <si>
    <t>6202191000</t>
  </si>
  <si>
    <t>6202201000</t>
  </si>
  <si>
    <t>6202211000</t>
  </si>
  <si>
    <t>6202221000</t>
  </si>
  <si>
    <t>6202231000</t>
  </si>
  <si>
    <t>6202241000</t>
  </si>
  <si>
    <t>6202291000</t>
  </si>
  <si>
    <t>6202301000</t>
  </si>
  <si>
    <t>6202451000</t>
  </si>
  <si>
    <t>6202461000</t>
  </si>
  <si>
    <t>6202471000</t>
  </si>
  <si>
    <t>6202481000</t>
  </si>
  <si>
    <t>6203341000</t>
  </si>
  <si>
    <t>6203351000</t>
  </si>
  <si>
    <t>6203361000</t>
  </si>
  <si>
    <t>6203371000</t>
  </si>
  <si>
    <t>6203381000</t>
  </si>
  <si>
    <t>6203391000</t>
  </si>
  <si>
    <t>6203411000</t>
  </si>
  <si>
    <t>6203421000</t>
  </si>
  <si>
    <t>6623291000</t>
  </si>
  <si>
    <t>6200171000</t>
  </si>
  <si>
    <t>6201811000</t>
  </si>
  <si>
    <t>6201841000</t>
  </si>
  <si>
    <t>6202251000</t>
  </si>
  <si>
    <t>6202261000</t>
  </si>
  <si>
    <t>6202271000</t>
  </si>
  <si>
    <t>6202281000</t>
  </si>
  <si>
    <t>6202311000</t>
  </si>
  <si>
    <t>6202321000</t>
  </si>
  <si>
    <t>6202331000</t>
  </si>
  <si>
    <t>6202341000</t>
  </si>
  <si>
    <t>6202351000</t>
  </si>
  <si>
    <t>6202361000</t>
  </si>
  <si>
    <t>6202381000</t>
  </si>
  <si>
    <t>6202391000</t>
  </si>
  <si>
    <t>6202401000</t>
  </si>
  <si>
    <t>6202411000</t>
  </si>
  <si>
    <t>6202421000</t>
  </si>
  <si>
    <t>6202431000</t>
  </si>
  <si>
    <t>6202441000</t>
  </si>
  <si>
    <t>6202491000</t>
  </si>
  <si>
    <t>6202501000</t>
  </si>
  <si>
    <t>6202511000</t>
  </si>
  <si>
    <t>6202521000</t>
  </si>
  <si>
    <t>6202531000</t>
  </si>
  <si>
    <t>6202541000</t>
  </si>
  <si>
    <t>6202681000</t>
  </si>
  <si>
    <t>6600871000</t>
  </si>
  <si>
    <t>6600881000</t>
  </si>
  <si>
    <t>6600911000</t>
  </si>
  <si>
    <t>6202961000</t>
  </si>
  <si>
    <t>6600931000</t>
  </si>
  <si>
    <t>6600941000</t>
  </si>
  <si>
    <t>6601011000</t>
  </si>
  <si>
    <t>6601021000</t>
  </si>
  <si>
    <t>6601031000</t>
  </si>
  <si>
    <t>6202551000</t>
  </si>
  <si>
    <t>6202561000</t>
  </si>
  <si>
    <t>6202571000</t>
  </si>
  <si>
    <t>6202581000</t>
  </si>
  <si>
    <t>6202591000</t>
  </si>
  <si>
    <t>6202601000</t>
  </si>
  <si>
    <t>6202611000</t>
  </si>
  <si>
    <t>6202621000</t>
  </si>
  <si>
    <t>6202631000</t>
  </si>
  <si>
    <t>6202641000</t>
  </si>
  <si>
    <t>6202651000</t>
  </si>
  <si>
    <t>6202731000</t>
  </si>
  <si>
    <t>6622521000</t>
  </si>
  <si>
    <t>6623071000</t>
  </si>
  <si>
    <t>6623081000</t>
  </si>
  <si>
    <t>6623121000</t>
  </si>
  <si>
    <t>6601121000</t>
  </si>
  <si>
    <t>6601131000</t>
  </si>
  <si>
    <t>6601151000</t>
  </si>
  <si>
    <t>6601161000</t>
  </si>
  <si>
    <t>6601171000</t>
  </si>
  <si>
    <t>6601201000</t>
  </si>
  <si>
    <t>6601211000</t>
  </si>
  <si>
    <t>6601221000</t>
  </si>
  <si>
    <t>6601231000</t>
  </si>
  <si>
    <t>6601241000</t>
  </si>
  <si>
    <t>6601671000</t>
  </si>
  <si>
    <t>6602041000</t>
  </si>
  <si>
    <t>6201431000</t>
  </si>
  <si>
    <t>6201491000</t>
  </si>
  <si>
    <t>6201511000</t>
  </si>
  <si>
    <t>6201561000</t>
  </si>
  <si>
    <t>6203201000</t>
  </si>
  <si>
    <t>6203241000</t>
  </si>
  <si>
    <t>6628211000</t>
  </si>
  <si>
    <t>6628221000</t>
  </si>
  <si>
    <t>6628241000</t>
  </si>
  <si>
    <t>6603991000</t>
  </si>
  <si>
    <t>6604021000</t>
  </si>
  <si>
    <t>6604141000</t>
  </si>
  <si>
    <t>6626441000</t>
  </si>
  <si>
    <t>6604161000</t>
  </si>
  <si>
    <t>6604171000</t>
  </si>
  <si>
    <t>6604211000</t>
  </si>
  <si>
    <t>6604531000</t>
  </si>
  <si>
    <t>6604631000</t>
  </si>
  <si>
    <t>6604751000</t>
  </si>
  <si>
    <t>6626261000</t>
  </si>
  <si>
    <t>6624041000</t>
  </si>
  <si>
    <t>6628321000</t>
  </si>
  <si>
    <t>6605041000</t>
  </si>
  <si>
    <t>6605121000</t>
  </si>
  <si>
    <t>6605171000</t>
  </si>
  <si>
    <t>6605201000</t>
  </si>
  <si>
    <t>6626741000</t>
  </si>
  <si>
    <t>6626791000</t>
  </si>
  <si>
    <t>6605331000</t>
  </si>
  <si>
    <t>6605381000</t>
  </si>
  <si>
    <t>6605451000</t>
  </si>
  <si>
    <t>6605481000</t>
  </si>
  <si>
    <t>6605511000</t>
  </si>
  <si>
    <t>6605541000</t>
  </si>
  <si>
    <t>6605571000</t>
  </si>
  <si>
    <t>6605601000</t>
  </si>
  <si>
    <t>6605641000</t>
  </si>
  <si>
    <t>6605701000</t>
  </si>
  <si>
    <t>6605771000</t>
  </si>
  <si>
    <t>6605791000</t>
  </si>
  <si>
    <t>6605801000</t>
  </si>
  <si>
    <t>6605821000</t>
  </si>
  <si>
    <t>6201541000</t>
  </si>
  <si>
    <t>6605861000</t>
  </si>
  <si>
    <t>6626301000</t>
  </si>
  <si>
    <t>6606241000</t>
  </si>
  <si>
    <t>6626401000</t>
  </si>
  <si>
    <t>6606761000</t>
  </si>
  <si>
    <t>6606821000</t>
  </si>
  <si>
    <t>6606911000</t>
  </si>
  <si>
    <t>6628021000</t>
  </si>
  <si>
    <t>6607141000</t>
  </si>
  <si>
    <t>6607291000</t>
  </si>
  <si>
    <t>6607301000</t>
  </si>
  <si>
    <t>6607311000</t>
  </si>
  <si>
    <t>6607411000</t>
  </si>
  <si>
    <t>6607441000</t>
  </si>
  <si>
    <t>6607451000</t>
  </si>
  <si>
    <t>6626121000</t>
  </si>
  <si>
    <t>6607581000</t>
  </si>
  <si>
    <t>6607621000</t>
  </si>
  <si>
    <t>6607631000</t>
  </si>
  <si>
    <t>6607661000</t>
  </si>
  <si>
    <t>6607701000</t>
  </si>
  <si>
    <t>6607731000</t>
  </si>
  <si>
    <t>6607821000</t>
  </si>
  <si>
    <t>6607891000</t>
  </si>
  <si>
    <t>6607901000</t>
  </si>
  <si>
    <t>6626241000</t>
  </si>
  <si>
    <t>6201531000</t>
  </si>
  <si>
    <t>6607941000</t>
  </si>
  <si>
    <t>6607981000</t>
  </si>
  <si>
    <t>6608131000</t>
  </si>
  <si>
    <t>6608141000</t>
  </si>
  <si>
    <t>6608151000</t>
  </si>
  <si>
    <t>6608181000</t>
  </si>
  <si>
    <t>6608201000</t>
  </si>
  <si>
    <t>6608281000</t>
  </si>
  <si>
    <t>6608291000</t>
  </si>
  <si>
    <t>6626091000</t>
  </si>
  <si>
    <t>6626431000</t>
  </si>
  <si>
    <t>6608341000</t>
  </si>
  <si>
    <t>6608351000</t>
  </si>
  <si>
    <t>6608361000</t>
  </si>
  <si>
    <t>6200001000</t>
  </si>
  <si>
    <t>6608401000</t>
  </si>
  <si>
    <t>6608441000</t>
  </si>
  <si>
    <t>6608461000</t>
  </si>
  <si>
    <t>6608481000</t>
  </si>
  <si>
    <t>6608491000</t>
  </si>
  <si>
    <t>6608531000</t>
  </si>
  <si>
    <t>6608541000</t>
  </si>
  <si>
    <t>6608581000</t>
  </si>
  <si>
    <t>6608591000</t>
  </si>
  <si>
    <t>6608611000</t>
  </si>
  <si>
    <t>6608621000</t>
  </si>
  <si>
    <t>6608641000</t>
  </si>
  <si>
    <t>6608651000</t>
  </si>
  <si>
    <t>6200061000</t>
  </si>
  <si>
    <t>6608671000</t>
  </si>
  <si>
    <t>6608711000</t>
  </si>
  <si>
    <t>6202741000</t>
  </si>
  <si>
    <t>6608721000</t>
  </si>
  <si>
    <t>6608731000</t>
  </si>
  <si>
    <t>6608781000</t>
  </si>
  <si>
    <t>6608791000</t>
  </si>
  <si>
    <t>6608801000</t>
  </si>
  <si>
    <t>6608811000</t>
  </si>
  <si>
    <t>6608851000</t>
  </si>
  <si>
    <t>6608861000</t>
  </si>
  <si>
    <t>6608871000</t>
  </si>
  <si>
    <t>6608921000</t>
  </si>
  <si>
    <t>6608931000</t>
  </si>
  <si>
    <t>6608941000</t>
  </si>
  <si>
    <t>6608951000</t>
  </si>
  <si>
    <t>6608961000</t>
  </si>
  <si>
    <t>6608971000</t>
  </si>
  <si>
    <t>6609031000</t>
  </si>
  <si>
    <t>6609061000</t>
  </si>
  <si>
    <t>6626531000</t>
  </si>
  <si>
    <t>6609071000</t>
  </si>
  <si>
    <t>6609091000</t>
  </si>
  <si>
    <t>6628031000</t>
  </si>
  <si>
    <t>6200011000</t>
  </si>
  <si>
    <t>6609211000</t>
  </si>
  <si>
    <t>6609231000</t>
  </si>
  <si>
    <t>6609271000</t>
  </si>
  <si>
    <t>6609301000</t>
  </si>
  <si>
    <t>6628041000</t>
  </si>
  <si>
    <t>6200071000</t>
  </si>
  <si>
    <t>6609411000</t>
  </si>
  <si>
    <t>6609421000</t>
  </si>
  <si>
    <t>6609431000</t>
  </si>
  <si>
    <t>6609441000</t>
  </si>
  <si>
    <t>6609471000</t>
  </si>
  <si>
    <t>6609491000</t>
  </si>
  <si>
    <t>6609501000</t>
  </si>
  <si>
    <t>6609511000</t>
  </si>
  <si>
    <t>6609531000</t>
  </si>
  <si>
    <t>6609541000</t>
  </si>
  <si>
    <t>6609571000</t>
  </si>
  <si>
    <t>6609581000</t>
  </si>
  <si>
    <t>6609601000</t>
  </si>
  <si>
    <t>6609641000</t>
  </si>
  <si>
    <t>6609661000</t>
  </si>
  <si>
    <t>6609671000</t>
  </si>
  <si>
    <t>6609681000</t>
  </si>
  <si>
    <t>6609691000</t>
  </si>
  <si>
    <t>6609701000</t>
  </si>
  <si>
    <t>6609721000</t>
  </si>
  <si>
    <t>6609781000</t>
  </si>
  <si>
    <t>6609821000</t>
  </si>
  <si>
    <t>6609941000</t>
  </si>
  <si>
    <t>6609951000</t>
  </si>
  <si>
    <t>6200091000</t>
  </si>
  <si>
    <t>6609971000</t>
  </si>
  <si>
    <t>6609991000</t>
  </si>
  <si>
    <t>6610001000</t>
  </si>
  <si>
    <t>6610011000</t>
  </si>
  <si>
    <t>6610111000</t>
  </si>
  <si>
    <t>6610121000</t>
  </si>
  <si>
    <t>6610141000</t>
  </si>
  <si>
    <t>6626511000</t>
  </si>
  <si>
    <t>6610201000</t>
  </si>
  <si>
    <t>6628331000</t>
  </si>
  <si>
    <t>6610281000</t>
  </si>
  <si>
    <t>6610321000</t>
  </si>
  <si>
    <t>6610331000</t>
  </si>
  <si>
    <t>6610341000</t>
  </si>
  <si>
    <t>6610361000</t>
  </si>
  <si>
    <t>6610371000</t>
  </si>
  <si>
    <t>6610391000</t>
  </si>
  <si>
    <t>6610401000</t>
  </si>
  <si>
    <t>6610411000</t>
  </si>
  <si>
    <t>6610421000</t>
  </si>
  <si>
    <t>6610431000</t>
  </si>
  <si>
    <t>6610441000</t>
  </si>
  <si>
    <t>6610461000</t>
  </si>
  <si>
    <t>6610511000</t>
  </si>
  <si>
    <t>6610521000</t>
  </si>
  <si>
    <t>6610531000</t>
  </si>
  <si>
    <t>6610541000</t>
  </si>
  <si>
    <t>6610641000</t>
  </si>
  <si>
    <t>6610671000</t>
  </si>
  <si>
    <t>6610691000</t>
  </si>
  <si>
    <t>6610701000</t>
  </si>
  <si>
    <t>6610711000</t>
  </si>
  <si>
    <t>6610721000</t>
  </si>
  <si>
    <t>6610731000</t>
  </si>
  <si>
    <t>6610741000</t>
  </si>
  <si>
    <t>6610751000</t>
  </si>
  <si>
    <t>6610761000</t>
  </si>
  <si>
    <t>6610771000</t>
  </si>
  <si>
    <t>6203101000</t>
  </si>
  <si>
    <t>6628011000</t>
  </si>
  <si>
    <t>6610841000</t>
  </si>
  <si>
    <t>6610851000</t>
  </si>
  <si>
    <t>6610871000</t>
  </si>
  <si>
    <t>6610901000</t>
  </si>
  <si>
    <t>6610931000</t>
  </si>
  <si>
    <t>6610941000</t>
  </si>
  <si>
    <t>6610961000</t>
  </si>
  <si>
    <t>6610971000</t>
  </si>
  <si>
    <t>6611001000</t>
  </si>
  <si>
    <t>6611011000</t>
  </si>
  <si>
    <t>6611061000</t>
  </si>
  <si>
    <t>6611081000</t>
  </si>
  <si>
    <t>6611121000</t>
  </si>
  <si>
    <t>6611131000</t>
  </si>
  <si>
    <t>6611151000</t>
  </si>
  <si>
    <t>6611171000</t>
  </si>
  <si>
    <t>6611181000</t>
  </si>
  <si>
    <t>6611201000</t>
  </si>
  <si>
    <t>6611211000</t>
  </si>
  <si>
    <t>6611251000</t>
  </si>
  <si>
    <t>6611271000</t>
  </si>
  <si>
    <t>6611341000</t>
  </si>
  <si>
    <t>6611361000</t>
  </si>
  <si>
    <t>6611411000</t>
  </si>
  <si>
    <t>6611421000</t>
  </si>
  <si>
    <t>6611441000</t>
  </si>
  <si>
    <t>6611471000</t>
  </si>
  <si>
    <t>6203311000</t>
  </si>
  <si>
    <t>6611591000</t>
  </si>
  <si>
    <t>6611601000</t>
  </si>
  <si>
    <t>6611611000</t>
  </si>
  <si>
    <t>6611621000</t>
  </si>
  <si>
    <t>6611641000</t>
  </si>
  <si>
    <t>6611651000</t>
  </si>
  <si>
    <t>6611671000</t>
  </si>
  <si>
    <t>6611681000</t>
  </si>
  <si>
    <t>6611691000</t>
  </si>
  <si>
    <t>6611721000</t>
  </si>
  <si>
    <t>6201611000</t>
  </si>
  <si>
    <t>6611931000</t>
  </si>
  <si>
    <t>6612021000</t>
  </si>
  <si>
    <t>6612031000</t>
  </si>
  <si>
    <t>6612041000</t>
  </si>
  <si>
    <t>6612051000</t>
  </si>
  <si>
    <t>6612081000</t>
  </si>
  <si>
    <t>6612101000</t>
  </si>
  <si>
    <t>6612161000</t>
  </si>
  <si>
    <t>6612181000</t>
  </si>
  <si>
    <t>6612191000</t>
  </si>
  <si>
    <t>6202751000</t>
  </si>
  <si>
    <t>6612241000</t>
  </si>
  <si>
    <t>6612261000</t>
  </si>
  <si>
    <t>6612311000</t>
  </si>
  <si>
    <t>6612331000</t>
  </si>
  <si>
    <t>6612341000</t>
  </si>
  <si>
    <t>6612351000</t>
  </si>
  <si>
    <t>6612361000</t>
  </si>
  <si>
    <t>6612371000</t>
  </si>
  <si>
    <t>6612381000</t>
  </si>
  <si>
    <t>6612391000</t>
  </si>
  <si>
    <t>6612401000</t>
  </si>
  <si>
    <t>6612421000</t>
  </si>
  <si>
    <t>6201401000</t>
  </si>
  <si>
    <t>6612451000</t>
  </si>
  <si>
    <t>6201391000</t>
  </si>
  <si>
    <t>6612481000</t>
  </si>
  <si>
    <t>6612501000</t>
  </si>
  <si>
    <t>6612521000</t>
  </si>
  <si>
    <t>6612541000</t>
  </si>
  <si>
    <t>6612641000</t>
  </si>
  <si>
    <t>6612661000</t>
  </si>
  <si>
    <t>6612731000</t>
  </si>
  <si>
    <t>6612741000</t>
  </si>
  <si>
    <t>6612781000</t>
  </si>
  <si>
    <t>6612921000</t>
  </si>
  <si>
    <t>6612971000</t>
  </si>
  <si>
    <t>6613041000</t>
  </si>
  <si>
    <t>6613051000</t>
  </si>
  <si>
    <t>6613101000</t>
  </si>
  <si>
    <t>6613121000</t>
  </si>
  <si>
    <t>6613151000</t>
  </si>
  <si>
    <t>6613161000</t>
  </si>
  <si>
    <t>6613271000</t>
  </si>
  <si>
    <t>6613301000</t>
  </si>
  <si>
    <t>6613311000</t>
  </si>
  <si>
    <t>6613351000</t>
  </si>
  <si>
    <t>6613371000</t>
  </si>
  <si>
    <t>6613381000</t>
  </si>
  <si>
    <t>6613391000</t>
  </si>
  <si>
    <t>6613461000</t>
  </si>
  <si>
    <t>6613501000</t>
  </si>
  <si>
    <t>6613551000</t>
  </si>
  <si>
    <t>6613561000</t>
  </si>
  <si>
    <t>6613581000</t>
  </si>
  <si>
    <t>6613631000</t>
  </si>
  <si>
    <t>6613661000</t>
  </si>
  <si>
    <t>6613671000</t>
  </si>
  <si>
    <t>Professorship Budgets</t>
  </si>
  <si>
    <t>M703379340</t>
  </si>
  <si>
    <t>M704279782</t>
  </si>
  <si>
    <t>M706408201</t>
  </si>
  <si>
    <t>M710435705</t>
  </si>
  <si>
    <t>M704290046</t>
  </si>
  <si>
    <t>M704281792</t>
  </si>
  <si>
    <t>M704214532</t>
  </si>
  <si>
    <t>M704279014</t>
  </si>
  <si>
    <t>M704211658</t>
  </si>
  <si>
    <t>M704276228</t>
  </si>
  <si>
    <t>M704268681</t>
  </si>
  <si>
    <t>M704211951</t>
  </si>
  <si>
    <t>M704289512</t>
  </si>
  <si>
    <t>M704218224</t>
  </si>
  <si>
    <t>M709161237</t>
  </si>
  <si>
    <t>M711289149</t>
  </si>
  <si>
    <t>M704222557</t>
  </si>
  <si>
    <t>500100</t>
  </si>
  <si>
    <t>CostCode3</t>
  </si>
  <si>
    <t>CostCode</t>
  </si>
  <si>
    <t>CostCode2</t>
  </si>
  <si>
    <t>Activity</t>
  </si>
  <si>
    <t>PC BU</t>
  </si>
  <si>
    <t>EntryCode</t>
  </si>
  <si>
    <t>GenPar</t>
  </si>
  <si>
    <t>Stat Cd</t>
  </si>
  <si>
    <t>Stat Amount</t>
  </si>
  <si>
    <t>FTE</t>
  </si>
  <si>
    <t>Comment 254</t>
  </si>
  <si>
    <t>Remaining</t>
  </si>
  <si>
    <t>Comment 150</t>
  </si>
  <si>
    <t>Com254</t>
  </si>
  <si>
    <t>Com150</t>
  </si>
  <si>
    <t>Project ID</t>
  </si>
  <si>
    <t xml:space="preserve">NEXT      </t>
  </si>
  <si>
    <t>USC01</t>
  </si>
  <si>
    <t>CP_CONTROL</t>
  </si>
  <si>
    <t>CP_EXPENSE</t>
  </si>
  <si>
    <t>OPER_EXP</t>
  </si>
  <si>
    <t>OPER_REV</t>
  </si>
  <si>
    <t>FUNDSRCREV</t>
  </si>
  <si>
    <t>bp</t>
  </si>
  <si>
    <t>ou</t>
  </si>
  <si>
    <t>dept</t>
  </si>
  <si>
    <t>fund</t>
  </si>
  <si>
    <t>account</t>
  </si>
  <si>
    <t>class</t>
  </si>
  <si>
    <t>pcbu</t>
  </si>
  <si>
    <t>fund source</t>
  </si>
  <si>
    <t>OperatingUnit</t>
  </si>
  <si>
    <t>DeptID</t>
  </si>
  <si>
    <t>PC Business Unit</t>
  </si>
  <si>
    <t>Activity ID</t>
  </si>
  <si>
    <t>Funding Source</t>
  </si>
  <si>
    <t>project</t>
  </si>
  <si>
    <t>pc bu</t>
  </si>
  <si>
    <t>activity</t>
  </si>
  <si>
    <t xml:space="preserve">acct </t>
  </si>
  <si>
    <t>proj</t>
  </si>
  <si>
    <t>act</t>
  </si>
  <si>
    <t>07012015</t>
  </si>
  <si>
    <r>
      <t>Commitment Control -</t>
    </r>
    <r>
      <rPr>
        <b/>
        <sz val="12"/>
        <color indexed="10"/>
        <rFont val="Arial Black"/>
        <family val="2"/>
      </rPr>
      <t xml:space="preserve"> All Budgets</t>
    </r>
  </si>
  <si>
    <t>Budget Adjustments</t>
  </si>
  <si>
    <t>Required</t>
  </si>
  <si>
    <t>Optional</t>
  </si>
  <si>
    <t>Don't Use</t>
  </si>
  <si>
    <t>c:\users\pressleh\desktop\CUSTOM_FILE_NAME.prn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</si>
</sst>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0.000"/>
  </numFmts>
  <fonts count="52">
    <font>
      <sz val="10"/>
      <name val="Arial"/>
      <family val="0"/>
    </font>
    <font>
      <b/>
      <sz val="10"/>
      <name val="Arial"/>
      <family val="2"/>
    </font>
    <font>
      <b/>
      <sz val="10"/>
      <name val="Albertus Extra Bold"/>
      <family val="2"/>
    </font>
    <font>
      <i/>
      <sz val="10"/>
      <name val="Arial"/>
      <family val="2"/>
    </font>
    <font>
      <b/>
      <sz val="10"/>
      <name val="Times New Roman"/>
      <family val="1"/>
    </font>
    <font>
      <sz val="8"/>
      <name val="Tahoma"/>
      <family val="2"/>
    </font>
    <font>
      <sz val="10"/>
      <name val="MS Sans Serif"/>
      <family val="2"/>
    </font>
    <font>
      <sz val="10"/>
      <name val="Courier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Black"/>
      <family val="2"/>
    </font>
    <font>
      <sz val="9"/>
      <name val="Arial"/>
      <family val="2"/>
    </font>
    <font>
      <sz val="8"/>
      <name val="Arial"/>
      <family val="2"/>
    </font>
    <font>
      <b/>
      <sz val="12"/>
      <color indexed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2"/>
      <color indexed="17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2"/>
      <color rgb="FF00B050"/>
      <name val="Arial Black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4" fontId="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2" fillId="33" borderId="0" xfId="0" applyFont="1" applyFill="1" applyBorder="1" applyAlignment="1">
      <alignment horizontal="centerContinuous"/>
    </xf>
    <xf numFmtId="49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33" borderId="0" xfId="0" applyFill="1" applyBorder="1" applyAlignment="1">
      <alignment horizontal="right"/>
    </xf>
    <xf numFmtId="0" fontId="7" fillId="0" borderId="0" xfId="0" applyFont="1" applyAlignment="1" quotePrefix="1">
      <alignment/>
    </xf>
    <xf numFmtId="0" fontId="10" fillId="33" borderId="0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34" borderId="13" xfId="0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34" borderId="17" xfId="0" applyFont="1" applyFill="1" applyBorder="1" applyAlignment="1" applyProtection="1">
      <alignment/>
      <protection locked="0"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49" fontId="4" fillId="35" borderId="0" xfId="0" applyNumberFormat="1" applyFont="1" applyFill="1" applyAlignment="1">
      <alignment horizontal="center" vertical="center" wrapText="1"/>
    </xf>
    <xf numFmtId="4" fontId="4" fillId="0" borderId="0" xfId="42" applyNumberFormat="1" applyFont="1" applyAlignment="1">
      <alignment horizontal="center" vertical="center" wrapText="1"/>
    </xf>
    <xf numFmtId="4" fontId="0" fillId="0" borderId="0" xfId="42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49" fontId="4" fillId="36" borderId="0" xfId="0" applyNumberFormat="1" applyFont="1" applyFill="1" applyAlignment="1">
      <alignment horizontal="center" vertical="center" wrapText="1"/>
    </xf>
    <xf numFmtId="49" fontId="4" fillId="37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38" borderId="0" xfId="0" applyFill="1" applyAlignment="1">
      <alignment/>
    </xf>
    <xf numFmtId="0" fontId="11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2" fillId="33" borderId="14" xfId="0" applyFont="1" applyFill="1" applyBorder="1" applyAlignment="1">
      <alignment/>
    </xf>
    <xf numFmtId="38" fontId="12" fillId="33" borderId="14" xfId="0" applyNumberFormat="1" applyFont="1" applyFill="1" applyBorder="1" applyAlignment="1">
      <alignment horizontal="center"/>
    </xf>
    <xf numFmtId="38" fontId="12" fillId="33" borderId="19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" fontId="4" fillId="39" borderId="0" xfId="42" applyNumberFormat="1" applyFont="1" applyFill="1" applyAlignment="1">
      <alignment horizontal="center" vertical="center" wrapText="1"/>
    </xf>
    <xf numFmtId="49" fontId="4" fillId="39" borderId="0" xfId="0" applyNumberFormat="1" applyFont="1" applyFill="1" applyAlignment="1">
      <alignment horizontal="center" vertical="center" wrapText="1"/>
    </xf>
    <xf numFmtId="49" fontId="4" fillId="40" borderId="0" xfId="0" applyNumberFormat="1" applyFont="1" applyFill="1" applyAlignment="1">
      <alignment horizontal="center" vertical="center" wrapText="1"/>
    </xf>
    <xf numFmtId="0" fontId="0" fillId="39" borderId="0" xfId="0" applyFont="1" applyFill="1" applyAlignment="1">
      <alignment horizontal="center" vertical="center" wrapText="1"/>
    </xf>
    <xf numFmtId="0" fontId="0" fillId="37" borderId="0" xfId="0" applyFont="1" applyFill="1" applyAlignment="1">
      <alignment horizontal="center" vertical="center" wrapText="1"/>
    </xf>
    <xf numFmtId="0" fontId="0" fillId="35" borderId="0" xfId="0" applyFont="1" applyFill="1" applyAlignment="1">
      <alignment horizontal="center" vertical="center" wrapText="1"/>
    </xf>
    <xf numFmtId="0" fontId="50" fillId="6" borderId="0" xfId="0" applyFont="1" applyFill="1" applyAlignment="1">
      <alignment/>
    </xf>
    <xf numFmtId="0" fontId="51" fillId="8" borderId="20" xfId="0" applyFont="1" applyFill="1" applyBorder="1" applyAlignment="1">
      <alignment horizontal="center"/>
    </xf>
    <xf numFmtId="0" fontId="51" fillId="8" borderId="21" xfId="0" applyFont="1" applyFill="1" applyBorder="1" applyAlignment="1">
      <alignment horizontal="center"/>
    </xf>
    <xf numFmtId="0" fontId="51" fillId="8" borderId="22" xfId="0" applyFont="1" applyFill="1" applyBorder="1" applyAlignment="1">
      <alignment horizontal="center"/>
    </xf>
    <xf numFmtId="0" fontId="11" fillId="0" borderId="23" xfId="0" applyFont="1" applyFill="1" applyBorder="1" applyAlignment="1" quotePrefix="1">
      <alignment horizontal="left" vertical="top" wrapText="1"/>
    </xf>
    <xf numFmtId="0" fontId="11" fillId="0" borderId="24" xfId="0" applyFont="1" applyFill="1" applyBorder="1" applyAlignment="1">
      <alignment horizontal="left" vertical="top" wrapText="1"/>
    </xf>
    <xf numFmtId="0" fontId="11" fillId="0" borderId="25" xfId="0" applyFont="1" applyFill="1" applyBorder="1" applyAlignment="1">
      <alignment horizontal="left" vertical="top" wrapText="1"/>
    </xf>
    <xf numFmtId="0" fontId="11" fillId="0" borderId="26" xfId="0" applyFont="1" applyFill="1" applyBorder="1" applyAlignment="1">
      <alignment horizontal="left" vertical="top" wrapText="1"/>
    </xf>
    <xf numFmtId="0" fontId="11" fillId="0" borderId="27" xfId="0" applyFont="1" applyFill="1" applyBorder="1" applyAlignment="1">
      <alignment horizontal="left" vertical="top" wrapText="1"/>
    </xf>
    <xf numFmtId="0" fontId="11" fillId="0" borderId="28" xfId="0" applyFont="1" applyFill="1" applyBorder="1" applyAlignment="1">
      <alignment horizontal="left" vertical="top" wrapText="1"/>
    </xf>
    <xf numFmtId="0" fontId="11" fillId="0" borderId="23" xfId="0" applyFont="1" applyFill="1" applyBorder="1" applyAlignment="1">
      <alignment horizontal="left" vertical="top" wrapText="1"/>
    </xf>
    <xf numFmtId="0" fontId="11" fillId="0" borderId="29" xfId="0" applyFont="1" applyFill="1" applyBorder="1" applyAlignment="1">
      <alignment horizontal="left" vertical="top" wrapText="1"/>
    </xf>
    <xf numFmtId="0" fontId="11" fillId="0" borderId="30" xfId="0" applyFont="1" applyFill="1" applyBorder="1" applyAlignment="1">
      <alignment horizontal="left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SChar" xfId="62"/>
    <cellStyle name="PSDec" xfId="63"/>
    <cellStyle name="Title" xfId="64"/>
    <cellStyle name="Total" xfId="65"/>
    <cellStyle name="Warning Text" xfId="66"/>
  </cellStyles>
  <dxfs count="6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49"/>
  <sheetViews>
    <sheetView showGridLines="0" showRowColHeaders="0" tabSelected="1" zoomScale="120" zoomScaleNormal="120" zoomScalePageLayoutView="0" workbookViewId="0" topLeftCell="A1">
      <selection activeCell="F12" sqref="F12"/>
    </sheetView>
  </sheetViews>
  <sheetFormatPr defaultColWidth="9.140625" defaultRowHeight="12.75"/>
  <cols>
    <col min="2" max="2" width="13.7109375" style="0" customWidth="1"/>
    <col min="4" max="4" width="12.7109375" style="0" customWidth="1"/>
    <col min="6" max="6" width="29.140625" style="0" customWidth="1"/>
    <col min="11" max="11" width="12.7109375" style="0" customWidth="1"/>
  </cols>
  <sheetData>
    <row r="1" spans="1:14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 thickTop="1">
      <c r="A2" s="1"/>
      <c r="B2" s="2"/>
      <c r="C2" s="3"/>
      <c r="D2" s="3"/>
      <c r="E2" s="3"/>
      <c r="F2" s="3"/>
      <c r="G2" s="3"/>
      <c r="H2" s="4"/>
      <c r="I2" s="5"/>
      <c r="J2" s="1"/>
      <c r="K2" s="1"/>
      <c r="L2" s="1"/>
      <c r="M2" s="1"/>
      <c r="N2" s="1"/>
    </row>
    <row r="3" spans="1:14" ht="19.5">
      <c r="A3" s="1"/>
      <c r="B3" s="5"/>
      <c r="C3" s="59" t="s">
        <v>1038</v>
      </c>
      <c r="D3" s="60"/>
      <c r="E3" s="60"/>
      <c r="F3" s="61"/>
      <c r="G3" s="6"/>
      <c r="H3" s="7"/>
      <c r="I3" s="5"/>
      <c r="J3" s="1"/>
      <c r="K3" s="1"/>
      <c r="L3" s="1"/>
      <c r="M3" s="1"/>
      <c r="N3" s="1"/>
    </row>
    <row r="4" spans="1:14" ht="19.5">
      <c r="A4" s="1"/>
      <c r="B4" s="5"/>
      <c r="C4" s="25" t="s">
        <v>24</v>
      </c>
      <c r="D4" s="11"/>
      <c r="E4" s="11"/>
      <c r="F4" s="11"/>
      <c r="G4" s="6"/>
      <c r="H4" s="7"/>
      <c r="I4" s="5"/>
      <c r="J4" s="1"/>
      <c r="K4" s="1"/>
      <c r="L4" s="1"/>
      <c r="M4" s="1"/>
      <c r="N4" s="1"/>
    </row>
    <row r="5" spans="1:14" ht="12.75">
      <c r="A5" s="1"/>
      <c r="B5" s="5"/>
      <c r="C5" s="6"/>
      <c r="D5" s="6"/>
      <c r="E5" s="6"/>
      <c r="F5" s="6"/>
      <c r="G5" s="6"/>
      <c r="H5" s="7"/>
      <c r="I5" s="5"/>
      <c r="J5" s="1"/>
      <c r="K5" s="1"/>
      <c r="L5" s="1"/>
      <c r="M5" s="1"/>
      <c r="N5" s="1"/>
    </row>
    <row r="6" spans="1:14" ht="12.75">
      <c r="A6" s="1"/>
      <c r="B6" s="5"/>
      <c r="C6" s="6"/>
      <c r="D6" s="6"/>
      <c r="E6" s="6"/>
      <c r="F6" s="6"/>
      <c r="G6" s="6"/>
      <c r="H6" s="7"/>
      <c r="I6" s="5"/>
      <c r="J6" s="1"/>
      <c r="K6" s="1"/>
      <c r="L6" s="1"/>
      <c r="M6" s="1"/>
      <c r="N6" s="1"/>
    </row>
    <row r="7" spans="1:14" ht="12.75">
      <c r="A7" s="1"/>
      <c r="B7" s="5"/>
      <c r="C7" s="6"/>
      <c r="D7" s="6"/>
      <c r="E7" s="6"/>
      <c r="F7" s="6"/>
      <c r="G7" s="6"/>
      <c r="H7" s="7"/>
      <c r="I7" s="5"/>
      <c r="J7" s="1"/>
      <c r="K7" s="1"/>
      <c r="L7" s="1"/>
      <c r="M7" s="1"/>
      <c r="N7" s="1"/>
    </row>
    <row r="8" spans="1:14" ht="12.75">
      <c r="A8" s="1"/>
      <c r="B8" s="5"/>
      <c r="C8" s="6"/>
      <c r="D8" s="6"/>
      <c r="E8" s="6"/>
      <c r="F8" s="6"/>
      <c r="G8" s="6"/>
      <c r="H8" s="7"/>
      <c r="I8" s="5"/>
      <c r="J8" s="1"/>
      <c r="K8" s="1"/>
      <c r="L8" s="1"/>
      <c r="M8" s="1"/>
      <c r="N8" s="1"/>
    </row>
    <row r="9" spans="1:14" ht="12.75">
      <c r="A9" s="1"/>
      <c r="B9" s="5"/>
      <c r="C9" s="6"/>
      <c r="D9" s="6"/>
      <c r="E9" s="6"/>
      <c r="F9" s="6"/>
      <c r="G9" s="6"/>
      <c r="H9" s="7"/>
      <c r="I9" s="5"/>
      <c r="J9" s="1"/>
      <c r="K9" s="1"/>
      <c r="L9" s="1"/>
      <c r="M9" s="1"/>
      <c r="N9" s="1"/>
    </row>
    <row r="10" spans="1:14" ht="12.75">
      <c r="A10" s="1"/>
      <c r="B10" s="5"/>
      <c r="C10" s="6"/>
      <c r="D10" s="6"/>
      <c r="E10" s="6"/>
      <c r="F10" s="6"/>
      <c r="G10" s="6"/>
      <c r="H10" s="7"/>
      <c r="I10" s="5"/>
      <c r="J10" s="1"/>
      <c r="K10" s="1"/>
      <c r="L10" s="1"/>
      <c r="M10" s="1"/>
      <c r="N10" s="1"/>
    </row>
    <row r="11" spans="1:14" ht="13.5" thickBot="1">
      <c r="A11" s="1"/>
      <c r="B11" s="5"/>
      <c r="C11" s="6"/>
      <c r="D11" s="8" t="s">
        <v>0</v>
      </c>
      <c r="E11" s="6"/>
      <c r="F11" s="32" t="s">
        <v>1043</v>
      </c>
      <c r="G11" s="6"/>
      <c r="H11" s="7"/>
      <c r="I11" s="5"/>
      <c r="J11" s="1"/>
      <c r="K11" s="1"/>
      <c r="L11" s="1"/>
      <c r="M11" s="1"/>
      <c r="N11" s="1"/>
    </row>
    <row r="12" spans="1:14" ht="13.5" thickTop="1">
      <c r="A12" s="1"/>
      <c r="B12" s="5"/>
      <c r="C12" s="6"/>
      <c r="D12" s="6"/>
      <c r="E12" s="6"/>
      <c r="F12" s="6"/>
      <c r="G12" s="6"/>
      <c r="H12" s="7"/>
      <c r="I12" s="5"/>
      <c r="J12" s="1"/>
      <c r="K12" s="1"/>
      <c r="L12" s="1"/>
      <c r="M12" s="1"/>
      <c r="N12" s="1"/>
    </row>
    <row r="13" spans="1:14" ht="12.75">
      <c r="A13" s="1"/>
      <c r="B13" s="27" t="s">
        <v>1012</v>
      </c>
      <c r="C13" s="6"/>
      <c r="D13" s="28" t="s">
        <v>47</v>
      </c>
      <c r="E13" s="6"/>
      <c r="F13" s="6"/>
      <c r="G13" s="6"/>
      <c r="H13" s="7"/>
      <c r="I13" s="5"/>
      <c r="J13" s="1"/>
      <c r="K13" s="1"/>
      <c r="L13" s="1"/>
      <c r="M13" s="1"/>
      <c r="N13" s="1"/>
    </row>
    <row r="14" spans="1:14" ht="12.75">
      <c r="A14" s="1"/>
      <c r="B14" s="5"/>
      <c r="C14" s="6"/>
      <c r="D14" s="6"/>
      <c r="E14" s="6"/>
      <c r="F14" s="46" t="s">
        <v>1005</v>
      </c>
      <c r="G14" s="47"/>
      <c r="H14" s="7"/>
      <c r="I14" s="5"/>
      <c r="J14" s="1"/>
      <c r="K14" s="1"/>
      <c r="L14" s="1"/>
      <c r="M14" s="1"/>
      <c r="N14" s="1"/>
    </row>
    <row r="15" spans="1:14" ht="12.75">
      <c r="A15" s="1"/>
      <c r="B15" s="5"/>
      <c r="C15" s="6"/>
      <c r="D15" s="6"/>
      <c r="E15" s="6"/>
      <c r="F15" s="62"/>
      <c r="G15" s="63"/>
      <c r="H15" s="7"/>
      <c r="I15" s="5"/>
      <c r="J15" s="1"/>
      <c r="K15" s="1"/>
      <c r="L15" s="1"/>
      <c r="M15" s="1"/>
      <c r="N15" s="1"/>
    </row>
    <row r="16" spans="1:14" ht="12.75">
      <c r="A16" s="1"/>
      <c r="B16" s="27" t="s">
        <v>1014</v>
      </c>
      <c r="C16" s="6"/>
      <c r="D16" s="23" t="s">
        <v>21</v>
      </c>
      <c r="E16" s="6"/>
      <c r="F16" s="64"/>
      <c r="G16" s="65"/>
      <c r="H16" s="7"/>
      <c r="I16" s="5"/>
      <c r="J16" s="1"/>
      <c r="K16" s="1"/>
      <c r="L16" s="1"/>
      <c r="M16" s="1"/>
      <c r="N16" s="1"/>
    </row>
    <row r="17" spans="1:14" ht="12.75">
      <c r="A17" s="1"/>
      <c r="B17" s="5"/>
      <c r="C17" s="6"/>
      <c r="D17" s="6"/>
      <c r="E17" s="6"/>
      <c r="F17" s="64"/>
      <c r="G17" s="65"/>
      <c r="H17" s="7"/>
      <c r="I17" s="5"/>
      <c r="J17" s="1"/>
      <c r="K17" s="1"/>
      <c r="L17" s="1"/>
      <c r="M17" s="1"/>
      <c r="N17" s="1"/>
    </row>
    <row r="18" spans="1:14" ht="12.75">
      <c r="A18" s="1"/>
      <c r="B18" s="5"/>
      <c r="C18" s="6"/>
      <c r="D18" s="6"/>
      <c r="E18" s="6"/>
      <c r="F18" s="64"/>
      <c r="G18" s="65"/>
      <c r="H18" s="7"/>
      <c r="I18" s="5"/>
      <c r="J18" s="1"/>
      <c r="K18" s="1"/>
      <c r="L18" s="1"/>
      <c r="M18" s="1"/>
      <c r="N18" s="1"/>
    </row>
    <row r="19" spans="1:14" ht="12.75">
      <c r="A19" s="1"/>
      <c r="B19" s="27" t="s">
        <v>13</v>
      </c>
      <c r="C19" s="6"/>
      <c r="D19" s="23" t="s">
        <v>22</v>
      </c>
      <c r="E19" s="6"/>
      <c r="F19" s="64"/>
      <c r="G19" s="65"/>
      <c r="H19" s="48" t="s">
        <v>1006</v>
      </c>
      <c r="I19" s="5"/>
      <c r="J19" s="1"/>
      <c r="K19" s="1"/>
      <c r="L19" s="1"/>
      <c r="M19" s="1"/>
      <c r="N19" s="1"/>
    </row>
    <row r="20" spans="1:14" ht="12.75">
      <c r="A20" s="1"/>
      <c r="B20" s="5"/>
      <c r="C20" s="6"/>
      <c r="D20" s="6"/>
      <c r="E20" s="6"/>
      <c r="F20" s="66"/>
      <c r="G20" s="67"/>
      <c r="H20" s="49">
        <f>254-LEN(F15)</f>
        <v>254</v>
      </c>
      <c r="I20" s="5"/>
      <c r="J20" s="1"/>
      <c r="K20" s="1"/>
      <c r="L20" s="1"/>
      <c r="M20" s="1"/>
      <c r="N20" s="1"/>
    </row>
    <row r="21" spans="1:14" ht="12.75">
      <c r="A21" s="1"/>
      <c r="B21" s="5"/>
      <c r="C21" s="6"/>
      <c r="D21" s="6"/>
      <c r="E21" s="6"/>
      <c r="F21" s="46" t="s">
        <v>1007</v>
      </c>
      <c r="G21" s="47"/>
      <c r="H21" s="7"/>
      <c r="I21" s="5"/>
      <c r="J21" s="1"/>
      <c r="K21" s="1"/>
      <c r="L21" s="1"/>
      <c r="M21" s="1"/>
      <c r="N21" s="1"/>
    </row>
    <row r="22" spans="1:14" ht="12.75">
      <c r="A22" s="1"/>
      <c r="B22" s="5"/>
      <c r="C22" s="6"/>
      <c r="D22" s="6"/>
      <c r="E22" s="6"/>
      <c r="F22" s="68"/>
      <c r="G22" s="63"/>
      <c r="H22" s="7"/>
      <c r="I22" s="5"/>
      <c r="J22" s="1"/>
      <c r="K22" s="1"/>
      <c r="L22" s="1"/>
      <c r="M22" s="1"/>
      <c r="N22" s="1"/>
    </row>
    <row r="23" spans="1:14" ht="12.75">
      <c r="A23" s="1"/>
      <c r="B23" s="5"/>
      <c r="C23" s="6"/>
      <c r="D23" s="23"/>
      <c r="E23" s="6"/>
      <c r="F23" s="64"/>
      <c r="G23" s="65"/>
      <c r="H23" s="48" t="s">
        <v>1006</v>
      </c>
      <c r="I23" s="1"/>
      <c r="J23" s="1"/>
      <c r="K23" s="1"/>
      <c r="L23" s="1"/>
      <c r="M23" s="1"/>
      <c r="N23" s="1"/>
    </row>
    <row r="24" spans="1:14" ht="13.5" thickBot="1">
      <c r="A24" s="1"/>
      <c r="B24" s="9"/>
      <c r="C24" s="10"/>
      <c r="D24" s="10"/>
      <c r="E24" s="10"/>
      <c r="F24" s="69"/>
      <c r="G24" s="70"/>
      <c r="H24" s="50">
        <f>150-LEN(F22)</f>
        <v>150</v>
      </c>
      <c r="I24" s="1"/>
      <c r="J24" s="1"/>
      <c r="K24" s="1"/>
      <c r="L24" s="1"/>
      <c r="M24" s="1"/>
      <c r="N24" s="1"/>
    </row>
    <row r="25" spans="1:14" ht="13.5" thickTop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1"/>
    </row>
    <row r="30" spans="1:14" ht="12.7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1"/>
    </row>
    <row r="32" ht="12.75">
      <c r="H32" s="22"/>
    </row>
    <row r="33" spans="3:11" ht="14.25">
      <c r="C33" s="17"/>
      <c r="H33" s="33"/>
      <c r="I33" s="22"/>
      <c r="J33" s="29"/>
      <c r="K33" s="22"/>
    </row>
    <row r="34" spans="3:10" ht="14.25">
      <c r="C34" s="22"/>
      <c r="H34" s="33"/>
      <c r="I34" s="26"/>
      <c r="J34" s="30"/>
    </row>
    <row r="35" spans="3:10" ht="14.25">
      <c r="C35" s="22"/>
      <c r="H35" s="33"/>
      <c r="I35" s="26"/>
      <c r="J35" s="31"/>
    </row>
    <row r="36" spans="3:10" ht="14.25">
      <c r="C36" s="22"/>
      <c r="H36" s="33"/>
      <c r="I36" s="38"/>
      <c r="J36" s="31"/>
    </row>
    <row r="37" spans="3:8" ht="14.25">
      <c r="C37" s="22"/>
      <c r="E37" s="26"/>
      <c r="H37" s="33"/>
    </row>
    <row r="38" ht="14.25">
      <c r="H38" s="34"/>
    </row>
    <row r="39" ht="14.25">
      <c r="H39" s="34"/>
    </row>
    <row r="40" ht="14.25">
      <c r="H40" s="33"/>
    </row>
    <row r="41" ht="14.25">
      <c r="H41" s="33"/>
    </row>
    <row r="42" ht="14.25">
      <c r="H42" s="33"/>
    </row>
    <row r="43" ht="14.25">
      <c r="H43" s="34"/>
    </row>
    <row r="44" ht="14.25">
      <c r="H44" s="34"/>
    </row>
    <row r="49" ht="12.75">
      <c r="C49" s="18"/>
    </row>
  </sheetData>
  <sheetProtection/>
  <mergeCells count="3">
    <mergeCell ref="C3:F3"/>
    <mergeCell ref="F15:G20"/>
    <mergeCell ref="F22:G24"/>
  </mergeCells>
  <dataValidations count="3">
    <dataValidation type="list" allowBlank="1" showErrorMessage="1" promptTitle="Select Budget Ledger" prompt=" " sqref="B16">
      <formula1>LEDGERS</formula1>
    </dataValidation>
    <dataValidation type="list" allowBlank="1" showErrorMessage="1" promptTitle="Enter Budget Entry Type" prompt=" " errorTitle="Not a valid Budget Entry Type" sqref="B19">
      <formula1>ENTRY</formula1>
    </dataValidation>
    <dataValidation type="list" allowBlank="1" showErrorMessage="1" promptTitle="Enter Budget Entry Type" prompt=" " errorTitle="Not a valid Budget Entry Type" sqref="B13">
      <formula1>B_U</formula1>
    </dataValidation>
  </dataValidations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37"/>
  <sheetViews>
    <sheetView zoomScalePageLayoutView="0" workbookViewId="0" topLeftCell="B1">
      <selection activeCell="K35" sqref="K35:L35"/>
    </sheetView>
  </sheetViews>
  <sheetFormatPr defaultColWidth="9.140625" defaultRowHeight="12.75"/>
  <cols>
    <col min="1" max="1" width="12.00390625" style="0" bestFit="1" customWidth="1"/>
    <col min="2" max="2" width="12.421875" style="0" bestFit="1" customWidth="1"/>
    <col min="3" max="3" width="23.421875" style="14" bestFit="1" customWidth="1"/>
    <col min="4" max="4" width="18.140625" style="0" customWidth="1"/>
    <col min="6" max="8" width="15.421875" style="0" customWidth="1"/>
    <col min="11" max="11" width="14.57421875" style="0" customWidth="1"/>
  </cols>
  <sheetData>
    <row r="1" spans="1:14" ht="12.75">
      <c r="A1" s="15" t="s">
        <v>2</v>
      </c>
      <c r="B1" s="16" t="s">
        <v>3</v>
      </c>
      <c r="C1" s="15" t="s">
        <v>4</v>
      </c>
      <c r="D1" s="16" t="s">
        <v>5</v>
      </c>
      <c r="E1" s="16" t="s">
        <v>15</v>
      </c>
      <c r="F1" s="16" t="s">
        <v>23</v>
      </c>
      <c r="G1" s="16" t="s">
        <v>25</v>
      </c>
      <c r="H1" s="16" t="s">
        <v>26</v>
      </c>
      <c r="I1" s="16" t="s">
        <v>6</v>
      </c>
      <c r="J1" s="16" t="s">
        <v>16</v>
      </c>
      <c r="K1" s="51" t="s">
        <v>1008</v>
      </c>
      <c r="L1" s="51" t="s">
        <v>1009</v>
      </c>
      <c r="M1" s="16"/>
      <c r="N1" s="16"/>
    </row>
    <row r="2" spans="1:12" ht="12.75">
      <c r="A2" t="str">
        <f>MainMenu!$B$13</f>
        <v>USC01</v>
      </c>
      <c r="B2" t="str">
        <f>B4</f>
        <v>NEXT      </v>
      </c>
      <c r="C2" s="14" t="s">
        <v>1037</v>
      </c>
      <c r="D2" t="str">
        <f>MainMenu!$B$16</f>
        <v>CP_EXPENSE</v>
      </c>
      <c r="E2" t="str">
        <f>MainMenu!$B$19</f>
        <v>Original</v>
      </c>
      <c r="F2" t="s">
        <v>1039</v>
      </c>
      <c r="G2" t="str">
        <f>G6</f>
        <v>N</v>
      </c>
      <c r="H2" t="str">
        <f>E2</f>
        <v>Original</v>
      </c>
      <c r="I2" t="str">
        <f>E25</f>
        <v>USD</v>
      </c>
      <c r="J2" t="str">
        <f>E28</f>
        <v>CRRNT</v>
      </c>
      <c r="K2">
        <f>MainMenu!$F$15</f>
        <v>0</v>
      </c>
      <c r="L2">
        <f>MainMenu!$F$22</f>
        <v>0</v>
      </c>
    </row>
    <row r="4" spans="1:8" ht="12.75">
      <c r="A4" s="14"/>
      <c r="B4" t="s">
        <v>1011</v>
      </c>
      <c r="D4">
        <v>1</v>
      </c>
      <c r="F4" s="14"/>
      <c r="G4" s="14"/>
      <c r="H4" s="14"/>
    </row>
    <row r="5" spans="1:8" ht="12.75">
      <c r="A5" s="14"/>
      <c r="B5" t="str">
        <f>REPT(" ",254)</f>
        <v>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F5" s="14"/>
      <c r="G5" s="14"/>
      <c r="H5" s="14"/>
    </row>
    <row r="6" spans="1:8" ht="12.75">
      <c r="A6" s="14" t="s">
        <v>15</v>
      </c>
      <c r="B6" s="21" t="str">
        <f>LEFT(CONCATENATE(E6,$B$5),1)</f>
        <v>0</v>
      </c>
      <c r="E6">
        <f>VLOOKUP(E2,JournalHeader!H31:I34,2,FALSE)</f>
        <v>0</v>
      </c>
      <c r="F6" s="14"/>
      <c r="G6" t="str">
        <f>VLOOKUP(D2,D31:E37,2,FALSE)</f>
        <v>N</v>
      </c>
      <c r="H6" s="14"/>
    </row>
    <row r="7" spans="1:8" ht="12.75">
      <c r="A7" s="14" t="s">
        <v>28</v>
      </c>
      <c r="B7" t="str">
        <f>LEFT(CONCATENATE(A2,$B$5),5)</f>
        <v>USC01</v>
      </c>
      <c r="F7" s="14"/>
      <c r="G7" s="14"/>
      <c r="H7" s="14"/>
    </row>
    <row r="8" spans="1:8" ht="12.75">
      <c r="A8" s="14" t="s">
        <v>29</v>
      </c>
      <c r="B8" t="str">
        <f>LEFT(CONCATENATE(B2,$B$5),10)</f>
        <v>NEXT      </v>
      </c>
      <c r="F8" s="14"/>
      <c r="G8" s="14"/>
      <c r="H8" s="14"/>
    </row>
    <row r="9" spans="1:8" ht="12.75">
      <c r="A9" s="14" t="s">
        <v>30</v>
      </c>
      <c r="B9" s="21" t="str">
        <f>LEFT(CONCATENATE(C2,$B$5),8)</f>
        <v>07012015</v>
      </c>
      <c r="F9" s="14"/>
      <c r="G9" s="14"/>
      <c r="H9" s="14"/>
    </row>
    <row r="10" spans="1:8" ht="12.75">
      <c r="A10" s="14" t="s">
        <v>31</v>
      </c>
      <c r="B10" t="str">
        <f>LEFT(CONCATENATE(D2,$B$5),10)</f>
        <v>CP_EXPENSE</v>
      </c>
      <c r="F10" s="14"/>
      <c r="G10" s="14"/>
      <c r="H10" s="14"/>
    </row>
    <row r="11" spans="1:8" ht="12.75">
      <c r="A11" s="14" t="s">
        <v>32</v>
      </c>
      <c r="B11" t="str">
        <f>LEFT(CONCATENATE(F2,$B$5),30)</f>
        <v>Budget Adjustments            </v>
      </c>
      <c r="F11" s="14"/>
      <c r="G11" s="14"/>
      <c r="H11" s="14"/>
    </row>
    <row r="12" spans="1:8" ht="12.75">
      <c r="A12" s="14" t="s">
        <v>33</v>
      </c>
      <c r="B12" t="str">
        <f>LEFT(CONCATENATE(I2,$B$5),3)</f>
        <v>USD</v>
      </c>
      <c r="F12" s="14"/>
      <c r="G12" s="14"/>
      <c r="H12" s="14"/>
    </row>
    <row r="13" spans="1:8" ht="12.75">
      <c r="A13" s="14" t="s">
        <v>34</v>
      </c>
      <c r="B13" t="str">
        <f>LEFT(CONCATENATE(J2,$B$5),5)</f>
        <v>CRRNT</v>
      </c>
      <c r="F13" s="14"/>
      <c r="G13" s="14"/>
      <c r="H13" s="14"/>
    </row>
    <row r="14" spans="1:8" ht="12.75">
      <c r="A14" s="14" t="s">
        <v>35</v>
      </c>
      <c r="B14" s="21" t="str">
        <f>LEFT(CONCATENATE(C2,$B$5),8)</f>
        <v>07012015</v>
      </c>
      <c r="F14" s="14"/>
      <c r="G14" s="14"/>
      <c r="H14" s="14"/>
    </row>
    <row r="15" spans="1:8" ht="12.75">
      <c r="A15" s="14" t="s">
        <v>36</v>
      </c>
      <c r="B15" s="21" t="s">
        <v>20</v>
      </c>
      <c r="F15" s="14"/>
      <c r="G15" s="14"/>
      <c r="H15" s="14"/>
    </row>
    <row r="16" spans="1:8" ht="12.75">
      <c r="A16" s="14" t="s">
        <v>27</v>
      </c>
      <c r="B16" s="21" t="str">
        <f>LEFT(CONCATENATE($G$2,$B$5),1)</f>
        <v>N</v>
      </c>
      <c r="F16" s="14"/>
      <c r="G16" s="14"/>
      <c r="H16" s="14"/>
    </row>
    <row r="17" spans="1:8" ht="12.75">
      <c r="A17" s="51" t="s">
        <v>1008</v>
      </c>
      <c r="B17">
        <f>IF($K$2=0,"",LEFT(CONCATENATE(K2,$B$5),254))</f>
      </c>
      <c r="F17" s="14"/>
      <c r="G17" s="14"/>
      <c r="H17" s="14"/>
    </row>
    <row r="18" spans="1:8" ht="12.75">
      <c r="A18" s="51" t="s">
        <v>1009</v>
      </c>
      <c r="B18">
        <f>IF($L$2=0,"",LEFT(CONCATENATE(L2,$B$5),150))</f>
      </c>
      <c r="F18" s="14"/>
      <c r="G18" s="14"/>
      <c r="H18" s="14"/>
    </row>
    <row r="19" spans="1:8" ht="12.75">
      <c r="A19" s="14"/>
      <c r="B19" s="19" t="str">
        <f>CONCATENATE("H",B6,B7,B8,B9,B16,"N",B6,B10,B11,B12,B13,B14,B15,B17,B18)</f>
        <v>H0USC01NEXT      07012015NN0CP_EXPENSEBudget Adjustments            USDCRRNT07012015 0000001.00000000</v>
      </c>
      <c r="F19" s="14"/>
      <c r="G19" s="14"/>
      <c r="H19" s="14"/>
    </row>
    <row r="20" spans="1:8" ht="12.75">
      <c r="A20" s="14"/>
      <c r="B20" s="24"/>
      <c r="F20" s="14"/>
      <c r="G20" s="14"/>
      <c r="H20" s="14"/>
    </row>
    <row r="21" spans="1:8" ht="12.75">
      <c r="A21" s="14"/>
      <c r="B21" s="19"/>
      <c r="F21" s="14"/>
      <c r="G21" s="14"/>
      <c r="H21" s="14"/>
    </row>
    <row r="22" spans="1:8" ht="12.75">
      <c r="A22" s="14"/>
      <c r="B22" s="19"/>
      <c r="F22" s="14"/>
      <c r="G22" s="14"/>
      <c r="H22" s="14"/>
    </row>
    <row r="23" spans="1:2" ht="12.75">
      <c r="A23" s="14"/>
      <c r="B23" s="19"/>
    </row>
    <row r="25" spans="3:5" ht="12.75">
      <c r="C25" s="22" t="s">
        <v>1</v>
      </c>
      <c r="E25" t="s">
        <v>10</v>
      </c>
    </row>
    <row r="26" ht="12.75">
      <c r="C26" s="22"/>
    </row>
    <row r="27" spans="3:5" ht="12.75">
      <c r="C27" s="22" t="s">
        <v>11</v>
      </c>
      <c r="E27" t="str">
        <f>MainMenu!B13</f>
        <v>USC01</v>
      </c>
    </row>
    <row r="28" spans="3:5" ht="12.75">
      <c r="C28" s="22" t="s">
        <v>17</v>
      </c>
      <c r="E28" s="26" t="s">
        <v>44</v>
      </c>
    </row>
    <row r="30" spans="4:9" ht="12.75">
      <c r="D30" s="22" t="s">
        <v>18</v>
      </c>
      <c r="E30" t="s">
        <v>1001</v>
      </c>
      <c r="F30" s="22" t="s">
        <v>41</v>
      </c>
      <c r="G30" s="29" t="s">
        <v>42</v>
      </c>
      <c r="H30" s="22" t="s">
        <v>19</v>
      </c>
      <c r="I30" s="40" t="s">
        <v>1000</v>
      </c>
    </row>
    <row r="31" spans="4:12" ht="14.25">
      <c r="D31" s="33" t="s">
        <v>1013</v>
      </c>
      <c r="E31" s="38" t="s">
        <v>43</v>
      </c>
      <c r="F31" s="38" t="s">
        <v>1012</v>
      </c>
      <c r="G31" s="30" t="s">
        <v>50</v>
      </c>
      <c r="H31" t="s">
        <v>13</v>
      </c>
      <c r="I31" s="39">
        <v>0</v>
      </c>
      <c r="K31" s="38" t="s">
        <v>1031</v>
      </c>
      <c r="L31" s="38" t="s">
        <v>1025</v>
      </c>
    </row>
    <row r="32" spans="4:14" ht="14.25">
      <c r="D32" s="33" t="s">
        <v>1014</v>
      </c>
      <c r="E32" t="s">
        <v>43</v>
      </c>
      <c r="F32" s="26"/>
      <c r="G32" s="31" t="s">
        <v>43</v>
      </c>
      <c r="H32" t="s">
        <v>14</v>
      </c>
      <c r="I32" s="39">
        <v>1</v>
      </c>
      <c r="K32" s="38" t="s">
        <v>1031</v>
      </c>
      <c r="L32" s="38" t="s">
        <v>1032</v>
      </c>
      <c r="M32" s="38" t="s">
        <v>1033</v>
      </c>
      <c r="N32" s="38" t="s">
        <v>1022</v>
      </c>
    </row>
    <row r="33" spans="4:19" ht="14.25">
      <c r="D33" s="33" t="s">
        <v>1015</v>
      </c>
      <c r="E33" s="44" t="s">
        <v>50</v>
      </c>
      <c r="F33" s="26"/>
      <c r="G33" s="31"/>
      <c r="H33" t="s">
        <v>45</v>
      </c>
      <c r="I33" s="39">
        <v>2</v>
      </c>
      <c r="K33" s="38" t="s">
        <v>1018</v>
      </c>
      <c r="L33" s="38" t="s">
        <v>1019</v>
      </c>
      <c r="M33" s="38" t="s">
        <v>1020</v>
      </c>
      <c r="N33" s="38" t="s">
        <v>1021</v>
      </c>
      <c r="O33" s="38" t="s">
        <v>1034</v>
      </c>
      <c r="P33" s="38" t="s">
        <v>1023</v>
      </c>
      <c r="Q33" s="38" t="s">
        <v>1024</v>
      </c>
      <c r="R33" s="38" t="s">
        <v>1035</v>
      </c>
      <c r="S33" s="38" t="s">
        <v>1036</v>
      </c>
    </row>
    <row r="34" spans="4:19" ht="14.25">
      <c r="D34" s="33" t="s">
        <v>1016</v>
      </c>
      <c r="E34" s="44" t="s">
        <v>43</v>
      </c>
      <c r="F34" s="26"/>
      <c r="H34" t="s">
        <v>46</v>
      </c>
      <c r="I34" s="39">
        <v>3</v>
      </c>
      <c r="K34" s="38" t="s">
        <v>1018</v>
      </c>
      <c r="L34" s="38" t="s">
        <v>1019</v>
      </c>
      <c r="M34" s="38" t="s">
        <v>1020</v>
      </c>
      <c r="N34" s="38" t="s">
        <v>1021</v>
      </c>
      <c r="O34" s="38" t="s">
        <v>1034</v>
      </c>
      <c r="P34" s="38"/>
      <c r="Q34" s="38" t="s">
        <v>1024</v>
      </c>
      <c r="R34" s="38" t="s">
        <v>1035</v>
      </c>
      <c r="S34" s="38" t="s">
        <v>1036</v>
      </c>
    </row>
    <row r="35" spans="3:12" ht="14.25">
      <c r="C35" s="33"/>
      <c r="D35" s="33" t="s">
        <v>1017</v>
      </c>
      <c r="E35" s="44" t="s">
        <v>43</v>
      </c>
      <c r="F35" s="26"/>
      <c r="K35" s="38" t="s">
        <v>1031</v>
      </c>
      <c r="L35" s="38" t="s">
        <v>1025</v>
      </c>
    </row>
    <row r="36" spans="4:6" ht="14.25">
      <c r="D36" s="33"/>
      <c r="F36" s="26"/>
    </row>
    <row r="37" spans="4:6" ht="14.25">
      <c r="D37" s="33"/>
      <c r="F37" s="26"/>
    </row>
  </sheetData>
  <sheetProtection/>
  <dataValidations count="2">
    <dataValidation errorStyle="warning" type="textLength" showErrorMessage="1" errorTitle="Text Length Incorrect" error="The Description field must be between 1 and 30 characters. Extra characters will be truncated." sqref="F2">
      <formula1>3</formula1>
      <formula2>30</formula2>
    </dataValidation>
    <dataValidation type="textLength" operator="equal" showInputMessage="1" showErrorMessage="1" promptTitle="Format = MMDDYYYY" errorTitle="Date Format" error="Date must be MMDDYYYY" sqref="C2">
      <formula1>8</formula1>
    </dataValidation>
  </dataValidations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18" sqref="I18"/>
    </sheetView>
  </sheetViews>
  <sheetFormatPr defaultColWidth="9.140625" defaultRowHeight="12.75"/>
  <cols>
    <col min="1" max="1" width="6.00390625" style="0" bestFit="1" customWidth="1"/>
    <col min="2" max="2" width="10.00390625" style="20" customWidth="1"/>
    <col min="3" max="3" width="8.7109375" style="20" customWidth="1"/>
    <col min="4" max="4" width="8.421875" style="14" customWidth="1"/>
    <col min="5" max="5" width="7.421875" style="20" bestFit="1" customWidth="1"/>
    <col min="6" max="6" width="9.421875" style="20" customWidth="1"/>
    <col min="7" max="7" width="8.00390625" style="14" bestFit="1" customWidth="1"/>
    <col min="8" max="10" width="14.00390625" style="14" bestFit="1" customWidth="1"/>
    <col min="11" max="11" width="10.57421875" style="14" customWidth="1"/>
    <col min="12" max="12" width="15.421875" style="37" bestFit="1" customWidth="1"/>
    <col min="13" max="13" width="11.140625" style="14" bestFit="1" customWidth="1"/>
    <col min="14" max="14" width="27.140625" style="14" bestFit="1" customWidth="1"/>
    <col min="15" max="15" width="3.57421875" style="14" customWidth="1"/>
    <col min="16" max="16" width="16.7109375" style="0" bestFit="1" customWidth="1"/>
  </cols>
  <sheetData>
    <row r="1" spans="1:19" s="13" customFormat="1" ht="25.5" customHeight="1">
      <c r="A1" s="53" t="s">
        <v>12</v>
      </c>
      <c r="B1" s="53" t="s">
        <v>37</v>
      </c>
      <c r="C1" s="53" t="s">
        <v>1026</v>
      </c>
      <c r="D1" s="53" t="s">
        <v>1027</v>
      </c>
      <c r="E1" s="53" t="s">
        <v>39</v>
      </c>
      <c r="F1" s="53" t="s">
        <v>38</v>
      </c>
      <c r="G1" s="53" t="s">
        <v>49</v>
      </c>
      <c r="H1" s="43" t="s">
        <v>1028</v>
      </c>
      <c r="I1" s="43" t="s">
        <v>1010</v>
      </c>
      <c r="J1" s="43" t="s">
        <v>1029</v>
      </c>
      <c r="K1" s="35" t="s">
        <v>1030</v>
      </c>
      <c r="L1" s="52" t="s">
        <v>7</v>
      </c>
      <c r="M1" s="43" t="s">
        <v>8</v>
      </c>
      <c r="N1" s="43" t="s">
        <v>9</v>
      </c>
      <c r="O1" s="54"/>
      <c r="P1" s="58" t="str">
        <f>JournalHeader!D2</f>
        <v>CP_EXPENSE</v>
      </c>
      <c r="Q1" s="55" t="s">
        <v>1040</v>
      </c>
      <c r="R1" s="56" t="s">
        <v>1041</v>
      </c>
      <c r="S1" s="57" t="s">
        <v>1042</v>
      </c>
    </row>
    <row r="2" ht="12.75">
      <c r="A2">
        <v>1</v>
      </c>
    </row>
    <row r="3" ht="12.75">
      <c r="A3">
        <v>2</v>
      </c>
    </row>
  </sheetData>
  <sheetProtection/>
  <conditionalFormatting sqref="H1">
    <cfRule type="expression" priority="50" dxfId="0" stopIfTrue="1">
      <formula>$P$1="CP_CONTROL"</formula>
    </cfRule>
    <cfRule type="expression" priority="51" dxfId="38" stopIfTrue="1">
      <formula>$P$1="CP_EXPENSE"</formula>
    </cfRule>
    <cfRule type="expression" priority="52" dxfId="0" stopIfTrue="1">
      <formula>$P$1="FUNDSRCREV"</formula>
    </cfRule>
  </conditionalFormatting>
  <conditionalFormatting sqref="B1">
    <cfRule type="expression" priority="122" dxfId="0" stopIfTrue="1">
      <formula>$P$1="CP_CONTROL"</formula>
    </cfRule>
    <cfRule type="expression" priority="123" dxfId="0" stopIfTrue="1">
      <formula>$P$1="CP_EXPENSE"</formula>
    </cfRule>
    <cfRule type="expression" priority="124" dxfId="0" stopIfTrue="1">
      <formula>$P$1="FUNDSRCREV"</formula>
    </cfRule>
  </conditionalFormatting>
  <conditionalFormatting sqref="C1">
    <cfRule type="expression" priority="100" dxfId="0" stopIfTrue="1">
      <formula>$P$1="CP_CONTROL"</formula>
    </cfRule>
    <cfRule type="expression" priority="101" dxfId="0" stopIfTrue="1">
      <formula>$P$1="CP_EXPENSE"</formula>
    </cfRule>
    <cfRule type="expression" priority="102" dxfId="0" stopIfTrue="1">
      <formula>$P$1="FUNDSRCREV"</formula>
    </cfRule>
  </conditionalFormatting>
  <conditionalFormatting sqref="D1">
    <cfRule type="expression" priority="72" dxfId="0" stopIfTrue="1">
      <formula>$P$1="CP_CONTROL"</formula>
    </cfRule>
    <cfRule type="expression" priority="73" dxfId="0" stopIfTrue="1">
      <formula>$P$1="CP_EXPENSE"</formula>
    </cfRule>
    <cfRule type="expression" priority="74" dxfId="0" stopIfTrue="1">
      <formula>$P$1="FUNDSRCREV"</formula>
    </cfRule>
  </conditionalFormatting>
  <conditionalFormatting sqref="I1">
    <cfRule type="expression" priority="44" dxfId="38" stopIfTrue="1">
      <formula>$P$1="CP_CONTROL"</formula>
    </cfRule>
    <cfRule type="expression" priority="45" dxfId="38" stopIfTrue="1">
      <formula>$P$1="CP_EXPENSE"</formula>
    </cfRule>
    <cfRule type="expression" priority="46" dxfId="38" stopIfTrue="1">
      <formula>$P$1="FUNDSRCREV"</formula>
    </cfRule>
  </conditionalFormatting>
  <conditionalFormatting sqref="K1">
    <cfRule type="expression" priority="34" dxfId="38" stopIfTrue="1">
      <formula>$P$1="CP_CONTROL"</formula>
    </cfRule>
    <cfRule type="expression" priority="35" dxfId="38" stopIfTrue="1">
      <formula>$P$1="FUNDSRCREV"</formula>
    </cfRule>
  </conditionalFormatting>
  <conditionalFormatting sqref="E1">
    <cfRule type="expression" priority="11" dxfId="0" stopIfTrue="1">
      <formula>$P$1="CP_CONTROL"</formula>
    </cfRule>
    <cfRule type="expression" priority="12" dxfId="0" stopIfTrue="1">
      <formula>$P$1="CP_EXPENSE"</formula>
    </cfRule>
    <cfRule type="expression" priority="13" dxfId="0" stopIfTrue="1">
      <formula>$P$1="FUNDSRCREV"</formula>
    </cfRule>
  </conditionalFormatting>
  <conditionalFormatting sqref="F1">
    <cfRule type="expression" priority="8" dxfId="0" stopIfTrue="1">
      <formula>$P$1="CP_CONTROL"</formula>
    </cfRule>
    <cfRule type="expression" priority="10" dxfId="0" stopIfTrue="1">
      <formula>$P$1="FUNDSRCREV"</formula>
    </cfRule>
  </conditionalFormatting>
  <conditionalFormatting sqref="G1">
    <cfRule type="expression" priority="4" dxfId="0" stopIfTrue="1">
      <formula>$P$1="OPER_REV"</formula>
    </cfRule>
    <cfRule type="expression" priority="5" dxfId="0" stopIfTrue="1">
      <formula>$P$1="CP_CONTROL"</formula>
    </cfRule>
    <cfRule type="expression" priority="6" dxfId="0" stopIfTrue="1">
      <formula>$P$1="CP_EXPENSE"</formula>
    </cfRule>
    <cfRule type="expression" priority="7" dxfId="0" stopIfTrue="1">
      <formula>$P$1="FUNDSRCREV"</formula>
    </cfRule>
  </conditionalFormatting>
  <conditionalFormatting sqref="J1">
    <cfRule type="expression" priority="1" dxfId="0" stopIfTrue="1">
      <formula>$P$1="CP_CONTROL"</formula>
    </cfRule>
    <cfRule type="expression" priority="2" dxfId="38" stopIfTrue="1">
      <formula>$P$1="CP_EXPENSE"</formula>
    </cfRule>
    <cfRule type="expression" priority="3" dxfId="0" stopIfTrue="1">
      <formula>$P$1="FUNDSRCREV"</formula>
    </cfRule>
  </conditionalFormatting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18" customWidth="1"/>
    <col min="2" max="16384" width="9.140625" style="19" customWidth="1"/>
  </cols>
  <sheetData/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W441"/>
  <sheetViews>
    <sheetView zoomScalePageLayoutView="0" workbookViewId="0" topLeftCell="A1">
      <selection activeCell="A2" sqref="A2:P6"/>
    </sheetView>
  </sheetViews>
  <sheetFormatPr defaultColWidth="9.140625" defaultRowHeight="12.75"/>
  <cols>
    <col min="1" max="1" width="6.00390625" style="0" bestFit="1" customWidth="1"/>
    <col min="2" max="2" width="6.57421875" style="20" bestFit="1" customWidth="1"/>
    <col min="3" max="3" width="7.421875" style="20" bestFit="1" customWidth="1"/>
    <col min="4" max="4" width="6.00390625" style="20" bestFit="1" customWidth="1"/>
    <col min="5" max="5" width="7.00390625" style="20" bestFit="1" customWidth="1"/>
    <col min="6" max="6" width="8.00390625" style="14" bestFit="1" customWidth="1"/>
    <col min="7" max="7" width="6.00390625" style="14" bestFit="1" customWidth="1"/>
    <col min="8" max="10" width="14.00390625" style="14" bestFit="1" customWidth="1"/>
    <col min="11" max="11" width="7.57421875" style="14" bestFit="1" customWidth="1"/>
    <col min="12" max="12" width="8.57421875" style="14" bestFit="1" customWidth="1"/>
    <col min="13" max="13" width="7.00390625" style="14" bestFit="1" customWidth="1"/>
    <col min="14" max="14" width="10.7109375" style="37" bestFit="1" customWidth="1"/>
    <col min="15" max="15" width="11.140625" style="14" bestFit="1" customWidth="1"/>
    <col min="16" max="16" width="20.00390625" style="14" bestFit="1" customWidth="1"/>
    <col min="17" max="17" width="7.00390625" style="14" bestFit="1" customWidth="1"/>
    <col min="18" max="18" width="9.7109375" style="37" bestFit="1" customWidth="1"/>
    <col min="19" max="19" width="3.57421875" style="14" customWidth="1"/>
    <col min="20" max="20" width="12.28125" style="0" bestFit="1" customWidth="1"/>
  </cols>
  <sheetData>
    <row r="1" spans="1:23" s="13" customFormat="1" ht="25.5" customHeight="1">
      <c r="A1" s="42" t="s">
        <v>12</v>
      </c>
      <c r="B1" s="42" t="s">
        <v>37</v>
      </c>
      <c r="C1" s="42" t="s">
        <v>38</v>
      </c>
      <c r="D1" s="42" t="s">
        <v>39</v>
      </c>
      <c r="E1" s="42" t="s">
        <v>40</v>
      </c>
      <c r="F1" s="43" t="s">
        <v>48</v>
      </c>
      <c r="G1" s="35" t="s">
        <v>49</v>
      </c>
      <c r="H1" s="35" t="s">
        <v>996</v>
      </c>
      <c r="I1" s="35" t="s">
        <v>997</v>
      </c>
      <c r="J1" s="35" t="s">
        <v>995</v>
      </c>
      <c r="K1" s="35" t="s">
        <v>999</v>
      </c>
      <c r="L1" s="35" t="s">
        <v>51</v>
      </c>
      <c r="M1" s="35" t="s">
        <v>998</v>
      </c>
      <c r="N1" s="36" t="s">
        <v>7</v>
      </c>
      <c r="O1" s="12" t="s">
        <v>8</v>
      </c>
      <c r="P1" s="12" t="s">
        <v>9</v>
      </c>
      <c r="Q1" s="35" t="s">
        <v>1002</v>
      </c>
      <c r="R1" s="35" t="s">
        <v>1003</v>
      </c>
      <c r="S1" s="12"/>
      <c r="T1" s="33" t="str">
        <f>JournalHeader!D2</f>
        <v>CP_EXPENSE</v>
      </c>
      <c r="W1" s="41"/>
    </row>
    <row r="2" spans="1:18" ht="12.75">
      <c r="A2">
        <v>1</v>
      </c>
      <c r="B2" s="20" t="s">
        <v>53</v>
      </c>
      <c r="C2" s="20" t="s">
        <v>994</v>
      </c>
      <c r="D2" s="20" t="s">
        <v>160</v>
      </c>
      <c r="E2" s="20" t="s">
        <v>86</v>
      </c>
      <c r="F2" s="14" t="s">
        <v>474</v>
      </c>
      <c r="J2" s="14" t="s">
        <v>52</v>
      </c>
      <c r="N2" s="37">
        <v>50920.67</v>
      </c>
      <c r="O2" s="14" t="s">
        <v>548</v>
      </c>
      <c r="P2" s="14" t="s">
        <v>976</v>
      </c>
      <c r="Q2" s="14" t="s">
        <v>1004</v>
      </c>
      <c r="R2" s="37">
        <v>14</v>
      </c>
    </row>
    <row r="3" spans="1:18" ht="12.75">
      <c r="A3">
        <v>2</v>
      </c>
      <c r="B3" s="20" t="s">
        <v>53</v>
      </c>
      <c r="C3" s="20" t="s">
        <v>994</v>
      </c>
      <c r="D3" s="20" t="s">
        <v>161</v>
      </c>
      <c r="E3" s="20" t="s">
        <v>68</v>
      </c>
      <c r="F3" s="14" t="s">
        <v>52</v>
      </c>
      <c r="J3" s="14" t="s">
        <v>52</v>
      </c>
      <c r="N3" s="37">
        <v>35583.84</v>
      </c>
      <c r="O3" s="14" t="s">
        <v>549</v>
      </c>
      <c r="P3" s="14" t="s">
        <v>976</v>
      </c>
      <c r="Q3" s="14" t="s">
        <v>1004</v>
      </c>
      <c r="R3" s="37">
        <v>3</v>
      </c>
    </row>
    <row r="4" spans="1:18" ht="12.75">
      <c r="A4">
        <v>3</v>
      </c>
      <c r="B4" s="20" t="s">
        <v>53</v>
      </c>
      <c r="C4" s="20" t="s">
        <v>994</v>
      </c>
      <c r="D4" s="20" t="s">
        <v>161</v>
      </c>
      <c r="E4" s="20" t="s">
        <v>68</v>
      </c>
      <c r="F4" s="14" t="s">
        <v>52</v>
      </c>
      <c r="J4" s="14" t="s">
        <v>52</v>
      </c>
      <c r="N4" s="37">
        <v>12924.75</v>
      </c>
      <c r="O4" s="14" t="s">
        <v>549</v>
      </c>
      <c r="P4" s="14" t="s">
        <v>976</v>
      </c>
      <c r="Q4" s="14" t="s">
        <v>1004</v>
      </c>
      <c r="R4" s="37">
        <v>2.5</v>
      </c>
    </row>
    <row r="5" spans="1:18" ht="12.75">
      <c r="A5">
        <v>4</v>
      </c>
      <c r="B5" s="20" t="s">
        <v>53</v>
      </c>
      <c r="C5" s="20" t="s">
        <v>994</v>
      </c>
      <c r="D5" s="20" t="s">
        <v>162</v>
      </c>
      <c r="E5" s="20" t="s">
        <v>116</v>
      </c>
      <c r="F5" s="14" t="s">
        <v>52</v>
      </c>
      <c r="J5" s="14" t="s">
        <v>52</v>
      </c>
      <c r="N5" s="37">
        <v>858.55</v>
      </c>
      <c r="O5" s="14" t="s">
        <v>550</v>
      </c>
      <c r="P5" s="14" t="s">
        <v>976</v>
      </c>
      <c r="Q5" s="14" t="s">
        <v>1004</v>
      </c>
      <c r="R5" s="37">
        <v>1</v>
      </c>
    </row>
    <row r="6" spans="1:18" ht="12.75">
      <c r="A6">
        <v>5</v>
      </c>
      <c r="B6" s="20" t="s">
        <v>53</v>
      </c>
      <c r="C6" s="20" t="s">
        <v>994</v>
      </c>
      <c r="D6" s="20" t="s">
        <v>163</v>
      </c>
      <c r="E6" s="20" t="s">
        <v>58</v>
      </c>
      <c r="F6" s="14" t="s">
        <v>52</v>
      </c>
      <c r="J6" s="14" t="s">
        <v>52</v>
      </c>
      <c r="N6" s="37">
        <v>-10517.04</v>
      </c>
      <c r="O6" s="14" t="s">
        <v>551</v>
      </c>
      <c r="P6" s="14" t="s">
        <v>976</v>
      </c>
      <c r="Q6" s="14" t="s">
        <v>1004</v>
      </c>
      <c r="R6" s="37">
        <v>1</v>
      </c>
    </row>
    <row r="7" spans="1:16" ht="12.75">
      <c r="A7">
        <v>6</v>
      </c>
      <c r="B7" s="20" t="s">
        <v>53</v>
      </c>
      <c r="C7" s="20" t="s">
        <v>994</v>
      </c>
      <c r="D7" s="20" t="s">
        <v>164</v>
      </c>
      <c r="E7" s="20" t="s">
        <v>101</v>
      </c>
      <c r="F7" s="14" t="s">
        <v>52</v>
      </c>
      <c r="J7" s="14" t="s">
        <v>52</v>
      </c>
      <c r="N7" s="37">
        <v>80.67</v>
      </c>
      <c r="O7" s="14" t="s">
        <v>552</v>
      </c>
      <c r="P7" s="14" t="s">
        <v>976</v>
      </c>
    </row>
    <row r="8" spans="1:16" ht="12.75">
      <c r="A8">
        <v>7</v>
      </c>
      <c r="B8" s="20" t="s">
        <v>53</v>
      </c>
      <c r="C8" s="20" t="s">
        <v>994</v>
      </c>
      <c r="D8" s="20" t="s">
        <v>165</v>
      </c>
      <c r="E8" s="20" t="s">
        <v>68</v>
      </c>
      <c r="F8" s="14" t="s">
        <v>52</v>
      </c>
      <c r="J8" s="14" t="s">
        <v>52</v>
      </c>
      <c r="N8" s="37">
        <v>419.62</v>
      </c>
      <c r="O8" s="14" t="s">
        <v>553</v>
      </c>
      <c r="P8" s="14" t="s">
        <v>976</v>
      </c>
    </row>
    <row r="9" spans="1:16" ht="12.75">
      <c r="A9">
        <v>8</v>
      </c>
      <c r="B9" s="20" t="s">
        <v>53</v>
      </c>
      <c r="C9" s="20" t="s">
        <v>994</v>
      </c>
      <c r="D9" s="20" t="s">
        <v>166</v>
      </c>
      <c r="E9" s="20" t="s">
        <v>68</v>
      </c>
      <c r="F9" s="14" t="s">
        <v>52</v>
      </c>
      <c r="J9" s="14" t="s">
        <v>52</v>
      </c>
      <c r="N9" s="37">
        <v>-215.21</v>
      </c>
      <c r="O9" s="14" t="s">
        <v>554</v>
      </c>
      <c r="P9" s="14" t="s">
        <v>976</v>
      </c>
    </row>
    <row r="10" spans="1:16" ht="12.75">
      <c r="A10">
        <v>9</v>
      </c>
      <c r="B10" s="20" t="s">
        <v>53</v>
      </c>
      <c r="C10" s="20" t="s">
        <v>994</v>
      </c>
      <c r="D10" s="20" t="s">
        <v>167</v>
      </c>
      <c r="E10" s="20" t="s">
        <v>100</v>
      </c>
      <c r="F10" s="14" t="s">
        <v>146</v>
      </c>
      <c r="J10" s="14" t="s">
        <v>977</v>
      </c>
      <c r="N10" s="37">
        <v>7542.02</v>
      </c>
      <c r="O10" s="14" t="s">
        <v>555</v>
      </c>
      <c r="P10" s="14" t="s">
        <v>976</v>
      </c>
    </row>
    <row r="11" spans="1:16" ht="12.75">
      <c r="A11">
        <v>10</v>
      </c>
      <c r="B11" s="20" t="s">
        <v>53</v>
      </c>
      <c r="C11" s="20" t="s">
        <v>994</v>
      </c>
      <c r="D11" s="20" t="s">
        <v>168</v>
      </c>
      <c r="E11" s="20" t="s">
        <v>109</v>
      </c>
      <c r="F11" s="14" t="s">
        <v>475</v>
      </c>
      <c r="J11" s="14" t="s">
        <v>52</v>
      </c>
      <c r="N11" s="37">
        <v>5000</v>
      </c>
      <c r="O11" s="14" t="s">
        <v>556</v>
      </c>
      <c r="P11" s="14" t="s">
        <v>976</v>
      </c>
    </row>
    <row r="12" spans="1:16" ht="12.75">
      <c r="A12">
        <v>11</v>
      </c>
      <c r="B12" s="20" t="s">
        <v>53</v>
      </c>
      <c r="C12" s="20" t="s">
        <v>994</v>
      </c>
      <c r="D12" s="20" t="s">
        <v>169</v>
      </c>
      <c r="E12" s="20" t="s">
        <v>93</v>
      </c>
      <c r="F12" s="14" t="s">
        <v>144</v>
      </c>
      <c r="J12" s="14" t="s">
        <v>52</v>
      </c>
      <c r="N12" s="37">
        <v>159222.13</v>
      </c>
      <c r="O12" s="14" t="s">
        <v>557</v>
      </c>
      <c r="P12" s="14" t="s">
        <v>976</v>
      </c>
    </row>
    <row r="13" spans="1:16" ht="12.75">
      <c r="A13">
        <v>12</v>
      </c>
      <c r="B13" s="20" t="s">
        <v>53</v>
      </c>
      <c r="C13" s="20" t="s">
        <v>994</v>
      </c>
      <c r="D13" s="20" t="s">
        <v>170</v>
      </c>
      <c r="E13" s="20" t="s">
        <v>171</v>
      </c>
      <c r="F13" s="14" t="s">
        <v>150</v>
      </c>
      <c r="J13" s="14" t="s">
        <v>52</v>
      </c>
      <c r="N13" s="37">
        <v>20000</v>
      </c>
      <c r="O13" s="14" t="s">
        <v>558</v>
      </c>
      <c r="P13" s="14" t="s">
        <v>976</v>
      </c>
    </row>
    <row r="14" spans="1:16" ht="12.75">
      <c r="A14">
        <v>13</v>
      </c>
      <c r="B14" s="20" t="s">
        <v>53</v>
      </c>
      <c r="C14" s="20" t="s">
        <v>994</v>
      </c>
      <c r="D14" s="20" t="s">
        <v>170</v>
      </c>
      <c r="E14" s="20" t="s">
        <v>171</v>
      </c>
      <c r="F14" s="14" t="s">
        <v>150</v>
      </c>
      <c r="J14" s="14" t="s">
        <v>52</v>
      </c>
      <c r="N14" s="37">
        <v>20000</v>
      </c>
      <c r="O14" s="14" t="s">
        <v>559</v>
      </c>
      <c r="P14" s="14" t="s">
        <v>976</v>
      </c>
    </row>
    <row r="15" spans="1:16" ht="12.75">
      <c r="A15">
        <v>14</v>
      </c>
      <c r="B15" s="20" t="s">
        <v>53</v>
      </c>
      <c r="C15" s="20" t="s">
        <v>994</v>
      </c>
      <c r="D15" s="20" t="s">
        <v>170</v>
      </c>
      <c r="E15" s="20" t="s">
        <v>127</v>
      </c>
      <c r="F15" s="14" t="s">
        <v>150</v>
      </c>
      <c r="J15" s="14" t="s">
        <v>52</v>
      </c>
      <c r="N15" s="37">
        <v>20000</v>
      </c>
      <c r="O15" s="14" t="s">
        <v>560</v>
      </c>
      <c r="P15" s="14" t="s">
        <v>976</v>
      </c>
    </row>
    <row r="16" spans="1:16" ht="12.75">
      <c r="A16">
        <v>15</v>
      </c>
      <c r="B16" s="20" t="s">
        <v>53</v>
      </c>
      <c r="C16" s="20" t="s">
        <v>994</v>
      </c>
      <c r="D16" s="20" t="s">
        <v>170</v>
      </c>
      <c r="E16" s="20" t="s">
        <v>127</v>
      </c>
      <c r="F16" s="14" t="s">
        <v>150</v>
      </c>
      <c r="J16" s="14" t="s">
        <v>52</v>
      </c>
      <c r="N16" s="37">
        <v>22500</v>
      </c>
      <c r="O16" s="14" t="s">
        <v>561</v>
      </c>
      <c r="P16" s="14" t="s">
        <v>976</v>
      </c>
    </row>
    <row r="17" spans="1:16" ht="12.75">
      <c r="A17">
        <v>16</v>
      </c>
      <c r="B17" s="20" t="s">
        <v>53</v>
      </c>
      <c r="C17" s="20" t="s">
        <v>994</v>
      </c>
      <c r="D17" s="20" t="s">
        <v>170</v>
      </c>
      <c r="E17" s="20" t="s">
        <v>127</v>
      </c>
      <c r="F17" s="14" t="s">
        <v>150</v>
      </c>
      <c r="J17" s="14" t="s">
        <v>52</v>
      </c>
      <c r="N17" s="37">
        <v>20000</v>
      </c>
      <c r="O17" s="14" t="s">
        <v>562</v>
      </c>
      <c r="P17" s="14" t="s">
        <v>976</v>
      </c>
    </row>
    <row r="18" spans="1:16" ht="12.75">
      <c r="A18">
        <v>17</v>
      </c>
      <c r="B18" s="20" t="s">
        <v>53</v>
      </c>
      <c r="C18" s="20" t="s">
        <v>994</v>
      </c>
      <c r="D18" s="20" t="s">
        <v>170</v>
      </c>
      <c r="E18" s="20" t="s">
        <v>127</v>
      </c>
      <c r="F18" s="14" t="s">
        <v>150</v>
      </c>
      <c r="J18" s="14" t="s">
        <v>52</v>
      </c>
      <c r="N18" s="37">
        <v>22500</v>
      </c>
      <c r="O18" s="14" t="s">
        <v>563</v>
      </c>
      <c r="P18" s="14" t="s">
        <v>976</v>
      </c>
    </row>
    <row r="19" spans="1:16" ht="12.75">
      <c r="A19">
        <v>18</v>
      </c>
      <c r="B19" s="20" t="s">
        <v>53</v>
      </c>
      <c r="C19" s="20" t="s">
        <v>994</v>
      </c>
      <c r="D19" s="20" t="s">
        <v>172</v>
      </c>
      <c r="E19" s="20" t="s">
        <v>96</v>
      </c>
      <c r="F19" s="14" t="s">
        <v>476</v>
      </c>
      <c r="J19" s="14" t="s">
        <v>52</v>
      </c>
      <c r="N19" s="37">
        <v>3.29</v>
      </c>
      <c r="O19" s="14" t="s">
        <v>564</v>
      </c>
      <c r="P19" s="14" t="s">
        <v>976</v>
      </c>
    </row>
    <row r="20" spans="1:16" ht="12.75">
      <c r="A20">
        <v>19</v>
      </c>
      <c r="B20" s="20" t="s">
        <v>53</v>
      </c>
      <c r="C20" s="20" t="s">
        <v>994</v>
      </c>
      <c r="D20" s="20" t="s">
        <v>172</v>
      </c>
      <c r="E20" s="20" t="s">
        <v>173</v>
      </c>
      <c r="F20" s="14" t="s">
        <v>477</v>
      </c>
      <c r="J20" s="14" t="s">
        <v>52</v>
      </c>
      <c r="N20" s="37">
        <v>32.87</v>
      </c>
      <c r="O20" s="14" t="s">
        <v>565</v>
      </c>
      <c r="P20" s="14" t="s">
        <v>976</v>
      </c>
    </row>
    <row r="21" spans="1:16" ht="12.75">
      <c r="A21">
        <v>20</v>
      </c>
      <c r="B21" s="20" t="s">
        <v>53</v>
      </c>
      <c r="C21" s="20" t="s">
        <v>994</v>
      </c>
      <c r="D21" s="20" t="s">
        <v>172</v>
      </c>
      <c r="E21" s="20" t="s">
        <v>173</v>
      </c>
      <c r="F21" s="14" t="s">
        <v>477</v>
      </c>
      <c r="J21" s="14" t="s">
        <v>52</v>
      </c>
      <c r="N21" s="37">
        <v>25.87</v>
      </c>
      <c r="O21" s="14" t="s">
        <v>565</v>
      </c>
      <c r="P21" s="14" t="s">
        <v>976</v>
      </c>
    </row>
    <row r="22" spans="1:16" ht="12.75">
      <c r="A22">
        <v>21</v>
      </c>
      <c r="B22" s="20" t="s">
        <v>53</v>
      </c>
      <c r="C22" s="20" t="s">
        <v>994</v>
      </c>
      <c r="D22" s="20" t="s">
        <v>172</v>
      </c>
      <c r="E22" s="20" t="s">
        <v>173</v>
      </c>
      <c r="F22" s="14" t="s">
        <v>477</v>
      </c>
      <c r="J22" s="14" t="s">
        <v>52</v>
      </c>
      <c r="N22" s="37">
        <v>5800</v>
      </c>
      <c r="O22" s="14" t="s">
        <v>565</v>
      </c>
      <c r="P22" s="14" t="s">
        <v>976</v>
      </c>
    </row>
    <row r="23" spans="1:16" ht="12.75">
      <c r="A23">
        <v>22</v>
      </c>
      <c r="B23" s="20" t="s">
        <v>53</v>
      </c>
      <c r="C23" s="20" t="s">
        <v>994</v>
      </c>
      <c r="D23" s="20" t="s">
        <v>172</v>
      </c>
      <c r="E23" s="20" t="s">
        <v>56</v>
      </c>
      <c r="F23" s="14" t="s">
        <v>478</v>
      </c>
      <c r="J23" s="14" t="s">
        <v>978</v>
      </c>
      <c r="N23" s="37">
        <v>1186.67</v>
      </c>
      <c r="O23" s="14" t="s">
        <v>566</v>
      </c>
      <c r="P23" s="14" t="s">
        <v>976</v>
      </c>
    </row>
    <row r="24" spans="1:16" ht="12.75">
      <c r="A24">
        <v>23</v>
      </c>
      <c r="B24" s="20" t="s">
        <v>53</v>
      </c>
      <c r="C24" s="20" t="s">
        <v>994</v>
      </c>
      <c r="D24" s="20" t="s">
        <v>172</v>
      </c>
      <c r="E24" s="20" t="s">
        <v>57</v>
      </c>
      <c r="F24" s="14" t="s">
        <v>479</v>
      </c>
      <c r="J24" s="14" t="s">
        <v>52</v>
      </c>
      <c r="N24" s="37">
        <v>-38.99</v>
      </c>
      <c r="O24" s="14" t="s">
        <v>567</v>
      </c>
      <c r="P24" s="14" t="s">
        <v>976</v>
      </c>
    </row>
    <row r="25" spans="1:16" ht="12.75">
      <c r="A25">
        <v>24</v>
      </c>
      <c r="B25" s="20" t="s">
        <v>53</v>
      </c>
      <c r="C25" s="20" t="s">
        <v>994</v>
      </c>
      <c r="D25" s="20" t="s">
        <v>172</v>
      </c>
      <c r="E25" s="20" t="s">
        <v>100</v>
      </c>
      <c r="F25" s="14" t="s">
        <v>480</v>
      </c>
      <c r="J25" s="14" t="s">
        <v>979</v>
      </c>
      <c r="N25" s="37">
        <v>1050.6</v>
      </c>
      <c r="O25" s="14" t="s">
        <v>568</v>
      </c>
      <c r="P25" s="14" t="s">
        <v>976</v>
      </c>
    </row>
    <row r="26" spans="1:16" ht="12.75">
      <c r="A26">
        <v>25</v>
      </c>
      <c r="B26" s="20" t="s">
        <v>53</v>
      </c>
      <c r="C26" s="20" t="s">
        <v>994</v>
      </c>
      <c r="D26" s="20" t="s">
        <v>172</v>
      </c>
      <c r="E26" s="20" t="s">
        <v>93</v>
      </c>
      <c r="F26" s="14" t="s">
        <v>150</v>
      </c>
      <c r="J26" s="14" t="s">
        <v>52</v>
      </c>
      <c r="N26" s="37">
        <v>23125</v>
      </c>
      <c r="O26" s="14" t="s">
        <v>569</v>
      </c>
      <c r="P26" s="14" t="s">
        <v>976</v>
      </c>
    </row>
    <row r="27" spans="1:16" ht="12.75">
      <c r="A27">
        <v>26</v>
      </c>
      <c r="B27" s="20" t="s">
        <v>53</v>
      </c>
      <c r="C27" s="20" t="s">
        <v>994</v>
      </c>
      <c r="D27" s="20" t="s">
        <v>172</v>
      </c>
      <c r="E27" s="20" t="s">
        <v>83</v>
      </c>
      <c r="F27" s="14" t="s">
        <v>150</v>
      </c>
      <c r="J27" s="14" t="s">
        <v>52</v>
      </c>
      <c r="N27" s="37">
        <v>23125</v>
      </c>
      <c r="O27" s="14" t="s">
        <v>570</v>
      </c>
      <c r="P27" s="14" t="s">
        <v>976</v>
      </c>
    </row>
    <row r="28" spans="1:16" ht="12.75">
      <c r="A28">
        <v>27</v>
      </c>
      <c r="B28" s="20" t="s">
        <v>53</v>
      </c>
      <c r="C28" s="20" t="s">
        <v>994</v>
      </c>
      <c r="D28" s="20" t="s">
        <v>172</v>
      </c>
      <c r="E28" s="20" t="s">
        <v>79</v>
      </c>
      <c r="F28" s="14" t="s">
        <v>150</v>
      </c>
      <c r="J28" s="14" t="s">
        <v>52</v>
      </c>
      <c r="N28" s="37">
        <v>23125</v>
      </c>
      <c r="O28" s="14" t="s">
        <v>571</v>
      </c>
      <c r="P28" s="14" t="s">
        <v>976</v>
      </c>
    </row>
    <row r="29" spans="1:16" ht="12.75">
      <c r="A29">
        <v>28</v>
      </c>
      <c r="B29" s="20" t="s">
        <v>53</v>
      </c>
      <c r="C29" s="20" t="s">
        <v>994</v>
      </c>
      <c r="D29" s="20" t="s">
        <v>172</v>
      </c>
      <c r="E29" s="20" t="s">
        <v>106</v>
      </c>
      <c r="F29" s="14" t="s">
        <v>150</v>
      </c>
      <c r="J29" s="14" t="s">
        <v>52</v>
      </c>
      <c r="N29" s="37">
        <v>23125</v>
      </c>
      <c r="O29" s="14" t="s">
        <v>572</v>
      </c>
      <c r="P29" s="14" t="s">
        <v>976</v>
      </c>
    </row>
    <row r="30" spans="1:16" ht="12.75">
      <c r="A30">
        <v>29</v>
      </c>
      <c r="B30" s="20" t="s">
        <v>53</v>
      </c>
      <c r="C30" s="20" t="s">
        <v>994</v>
      </c>
      <c r="D30" s="20" t="s">
        <v>172</v>
      </c>
      <c r="E30" s="20" t="s">
        <v>79</v>
      </c>
      <c r="F30" s="14" t="s">
        <v>150</v>
      </c>
      <c r="J30" s="14" t="s">
        <v>52</v>
      </c>
      <c r="N30" s="37">
        <v>23125</v>
      </c>
      <c r="O30" s="14" t="s">
        <v>573</v>
      </c>
      <c r="P30" s="14" t="s">
        <v>976</v>
      </c>
    </row>
    <row r="31" spans="1:16" ht="12.75">
      <c r="A31">
        <v>30</v>
      </c>
      <c r="B31" s="20" t="s">
        <v>53</v>
      </c>
      <c r="C31" s="20" t="s">
        <v>994</v>
      </c>
      <c r="D31" s="20" t="s">
        <v>172</v>
      </c>
      <c r="E31" s="20" t="s">
        <v>115</v>
      </c>
      <c r="F31" s="14" t="s">
        <v>150</v>
      </c>
      <c r="J31" s="14" t="s">
        <v>980</v>
      </c>
      <c r="N31" s="37">
        <v>23125</v>
      </c>
      <c r="O31" s="14" t="s">
        <v>574</v>
      </c>
      <c r="P31" s="14" t="s">
        <v>976</v>
      </c>
    </row>
    <row r="32" spans="1:16" ht="12.75">
      <c r="A32">
        <v>31</v>
      </c>
      <c r="B32" s="20" t="s">
        <v>53</v>
      </c>
      <c r="C32" s="20" t="s">
        <v>994</v>
      </c>
      <c r="D32" s="20" t="s">
        <v>172</v>
      </c>
      <c r="E32" s="20" t="s">
        <v>79</v>
      </c>
      <c r="F32" s="14" t="s">
        <v>150</v>
      </c>
      <c r="J32" s="14" t="s">
        <v>52</v>
      </c>
      <c r="N32" s="37">
        <v>32500</v>
      </c>
      <c r="O32" s="14" t="s">
        <v>575</v>
      </c>
      <c r="P32" s="14" t="s">
        <v>976</v>
      </c>
    </row>
    <row r="33" spans="1:16" ht="12.75">
      <c r="A33">
        <v>32</v>
      </c>
      <c r="B33" s="20" t="s">
        <v>53</v>
      </c>
      <c r="C33" s="20" t="s">
        <v>994</v>
      </c>
      <c r="D33" s="20" t="s">
        <v>172</v>
      </c>
      <c r="E33" s="20" t="s">
        <v>129</v>
      </c>
      <c r="F33" s="14" t="s">
        <v>150</v>
      </c>
      <c r="J33" s="14" t="s">
        <v>52</v>
      </c>
      <c r="N33" s="37">
        <v>22940</v>
      </c>
      <c r="O33" s="14" t="s">
        <v>576</v>
      </c>
      <c r="P33" s="14" t="s">
        <v>976</v>
      </c>
    </row>
    <row r="34" spans="1:16" ht="12.75">
      <c r="A34">
        <v>33</v>
      </c>
      <c r="B34" s="20" t="s">
        <v>53</v>
      </c>
      <c r="C34" s="20" t="s">
        <v>994</v>
      </c>
      <c r="D34" s="20" t="s">
        <v>172</v>
      </c>
      <c r="E34" s="20" t="s">
        <v>129</v>
      </c>
      <c r="F34" s="14" t="s">
        <v>150</v>
      </c>
      <c r="J34" s="14" t="s">
        <v>52</v>
      </c>
      <c r="N34" s="37">
        <v>38750</v>
      </c>
      <c r="O34" s="14" t="s">
        <v>577</v>
      </c>
      <c r="P34" s="14" t="s">
        <v>976</v>
      </c>
    </row>
    <row r="35" spans="1:16" ht="12.75">
      <c r="A35">
        <v>34</v>
      </c>
      <c r="B35" s="20" t="s">
        <v>53</v>
      </c>
      <c r="C35" s="20" t="s">
        <v>994</v>
      </c>
      <c r="D35" s="20" t="s">
        <v>172</v>
      </c>
      <c r="E35" s="20" t="s">
        <v>117</v>
      </c>
      <c r="F35" s="14" t="s">
        <v>150</v>
      </c>
      <c r="J35" s="14" t="s">
        <v>52</v>
      </c>
      <c r="N35" s="37">
        <v>8438</v>
      </c>
      <c r="O35" s="14" t="s">
        <v>578</v>
      </c>
      <c r="P35" s="14" t="s">
        <v>976</v>
      </c>
    </row>
    <row r="36" spans="1:16" ht="12.75">
      <c r="A36">
        <v>35</v>
      </c>
      <c r="B36" s="20" t="s">
        <v>53</v>
      </c>
      <c r="C36" s="20" t="s">
        <v>994</v>
      </c>
      <c r="D36" s="20" t="s">
        <v>172</v>
      </c>
      <c r="E36" s="20" t="s">
        <v>117</v>
      </c>
      <c r="F36" s="14" t="s">
        <v>150</v>
      </c>
      <c r="J36" s="14" t="s">
        <v>52</v>
      </c>
      <c r="N36" s="37">
        <v>29375</v>
      </c>
      <c r="O36" s="14" t="s">
        <v>579</v>
      </c>
      <c r="P36" s="14" t="s">
        <v>976</v>
      </c>
    </row>
    <row r="37" spans="1:16" ht="12.75">
      <c r="A37">
        <v>36</v>
      </c>
      <c r="B37" s="20" t="s">
        <v>53</v>
      </c>
      <c r="C37" s="20" t="s">
        <v>994</v>
      </c>
      <c r="D37" s="20" t="s">
        <v>172</v>
      </c>
      <c r="E37" s="20" t="s">
        <v>90</v>
      </c>
      <c r="F37" s="14" t="s">
        <v>150</v>
      </c>
      <c r="J37" s="14" t="s">
        <v>52</v>
      </c>
      <c r="N37" s="37">
        <v>29375</v>
      </c>
      <c r="O37" s="14" t="s">
        <v>580</v>
      </c>
      <c r="P37" s="14" t="s">
        <v>976</v>
      </c>
    </row>
    <row r="38" spans="1:16" ht="12.75">
      <c r="A38">
        <v>37</v>
      </c>
      <c r="B38" s="20" t="s">
        <v>53</v>
      </c>
      <c r="C38" s="20" t="s">
        <v>994</v>
      </c>
      <c r="D38" s="20" t="s">
        <v>172</v>
      </c>
      <c r="E38" s="20" t="s">
        <v>96</v>
      </c>
      <c r="F38" s="14" t="s">
        <v>150</v>
      </c>
      <c r="J38" s="14" t="s">
        <v>52</v>
      </c>
      <c r="N38" s="37">
        <v>29375</v>
      </c>
      <c r="O38" s="14" t="s">
        <v>581</v>
      </c>
      <c r="P38" s="14" t="s">
        <v>976</v>
      </c>
    </row>
    <row r="39" spans="1:16" ht="12.75">
      <c r="A39">
        <v>38</v>
      </c>
      <c r="B39" s="20" t="s">
        <v>53</v>
      </c>
      <c r="C39" s="20" t="s">
        <v>994</v>
      </c>
      <c r="D39" s="20" t="s">
        <v>172</v>
      </c>
      <c r="E39" s="20" t="s">
        <v>60</v>
      </c>
      <c r="F39" s="14" t="s">
        <v>150</v>
      </c>
      <c r="J39" s="14" t="s">
        <v>52</v>
      </c>
      <c r="N39" s="37">
        <v>29375</v>
      </c>
      <c r="O39" s="14" t="s">
        <v>582</v>
      </c>
      <c r="P39" s="14" t="s">
        <v>976</v>
      </c>
    </row>
    <row r="40" spans="1:16" ht="12.75">
      <c r="A40">
        <v>39</v>
      </c>
      <c r="B40" s="20" t="s">
        <v>53</v>
      </c>
      <c r="C40" s="20" t="s">
        <v>994</v>
      </c>
      <c r="D40" s="20" t="s">
        <v>172</v>
      </c>
      <c r="E40" s="20" t="s">
        <v>92</v>
      </c>
      <c r="F40" s="14" t="s">
        <v>150</v>
      </c>
      <c r="J40" s="14" t="s">
        <v>52</v>
      </c>
      <c r="N40" s="37">
        <v>23125</v>
      </c>
      <c r="O40" s="14" t="s">
        <v>583</v>
      </c>
      <c r="P40" s="14" t="s">
        <v>976</v>
      </c>
    </row>
    <row r="41" spans="1:16" ht="12.75">
      <c r="A41">
        <v>40</v>
      </c>
      <c r="B41" s="20" t="s">
        <v>53</v>
      </c>
      <c r="C41" s="20" t="s">
        <v>994</v>
      </c>
      <c r="D41" s="20" t="s">
        <v>172</v>
      </c>
      <c r="E41" s="20" t="s">
        <v>77</v>
      </c>
      <c r="F41" s="14" t="s">
        <v>150</v>
      </c>
      <c r="J41" s="14" t="s">
        <v>52</v>
      </c>
      <c r="N41" s="37">
        <v>29375</v>
      </c>
      <c r="O41" s="14" t="s">
        <v>584</v>
      </c>
      <c r="P41" s="14" t="s">
        <v>976</v>
      </c>
    </row>
    <row r="42" spans="1:16" ht="12.75">
      <c r="A42">
        <v>41</v>
      </c>
      <c r="B42" s="20" t="s">
        <v>53</v>
      </c>
      <c r="C42" s="20" t="s">
        <v>994</v>
      </c>
      <c r="D42" s="20" t="s">
        <v>172</v>
      </c>
      <c r="E42" s="20" t="s">
        <v>88</v>
      </c>
      <c r="F42" s="14" t="s">
        <v>150</v>
      </c>
      <c r="J42" s="14" t="s">
        <v>52</v>
      </c>
      <c r="N42" s="37">
        <v>11563</v>
      </c>
      <c r="O42" s="14" t="s">
        <v>585</v>
      </c>
      <c r="P42" s="14" t="s">
        <v>976</v>
      </c>
    </row>
    <row r="43" spans="1:16" ht="12.75">
      <c r="A43">
        <v>42</v>
      </c>
      <c r="B43" s="20" t="s">
        <v>53</v>
      </c>
      <c r="C43" s="20" t="s">
        <v>994</v>
      </c>
      <c r="D43" s="20" t="s">
        <v>172</v>
      </c>
      <c r="E43" s="20" t="s">
        <v>57</v>
      </c>
      <c r="F43" s="14" t="s">
        <v>150</v>
      </c>
      <c r="J43" s="14" t="s">
        <v>52</v>
      </c>
      <c r="N43" s="37">
        <v>32500</v>
      </c>
      <c r="O43" s="14" t="s">
        <v>586</v>
      </c>
      <c r="P43" s="14" t="s">
        <v>976</v>
      </c>
    </row>
    <row r="44" spans="1:16" ht="12.75">
      <c r="A44">
        <v>43</v>
      </c>
      <c r="B44" s="20" t="s">
        <v>53</v>
      </c>
      <c r="C44" s="20" t="s">
        <v>994</v>
      </c>
      <c r="D44" s="20" t="s">
        <v>172</v>
      </c>
      <c r="E44" s="20" t="s">
        <v>57</v>
      </c>
      <c r="F44" s="14" t="s">
        <v>150</v>
      </c>
      <c r="J44" s="14" t="s">
        <v>52</v>
      </c>
      <c r="N44" s="37">
        <v>23125</v>
      </c>
      <c r="O44" s="14" t="s">
        <v>587</v>
      </c>
      <c r="P44" s="14" t="s">
        <v>976</v>
      </c>
    </row>
    <row r="45" spans="1:16" ht="12.75">
      <c r="A45">
        <v>44</v>
      </c>
      <c r="B45" s="20" t="s">
        <v>53</v>
      </c>
      <c r="C45" s="20" t="s">
        <v>994</v>
      </c>
      <c r="D45" s="20" t="s">
        <v>172</v>
      </c>
      <c r="E45" s="20" t="s">
        <v>110</v>
      </c>
      <c r="F45" s="14" t="s">
        <v>150</v>
      </c>
      <c r="J45" s="14" t="s">
        <v>52</v>
      </c>
      <c r="N45" s="37">
        <v>23125</v>
      </c>
      <c r="O45" s="14" t="s">
        <v>588</v>
      </c>
      <c r="P45" s="14" t="s">
        <v>976</v>
      </c>
    </row>
    <row r="46" spans="1:16" ht="12.75">
      <c r="A46">
        <v>45</v>
      </c>
      <c r="B46" s="20" t="s">
        <v>53</v>
      </c>
      <c r="C46" s="20" t="s">
        <v>994</v>
      </c>
      <c r="D46" s="20" t="s">
        <v>172</v>
      </c>
      <c r="E46" s="20" t="s">
        <v>102</v>
      </c>
      <c r="F46" s="14" t="s">
        <v>150</v>
      </c>
      <c r="J46" s="14" t="s">
        <v>981</v>
      </c>
      <c r="N46" s="37">
        <v>23125</v>
      </c>
      <c r="O46" s="14" t="s">
        <v>589</v>
      </c>
      <c r="P46" s="14" t="s">
        <v>976</v>
      </c>
    </row>
    <row r="47" spans="1:16" ht="12.75">
      <c r="A47">
        <v>46</v>
      </c>
      <c r="B47" s="20" t="s">
        <v>53</v>
      </c>
      <c r="C47" s="20" t="s">
        <v>994</v>
      </c>
      <c r="D47" s="20" t="s">
        <v>172</v>
      </c>
      <c r="E47" s="20" t="s">
        <v>88</v>
      </c>
      <c r="F47" s="14" t="s">
        <v>150</v>
      </c>
      <c r="J47" s="14" t="s">
        <v>52</v>
      </c>
      <c r="N47" s="37">
        <v>199204</v>
      </c>
      <c r="O47" s="14" t="s">
        <v>590</v>
      </c>
      <c r="P47" s="14" t="s">
        <v>976</v>
      </c>
    </row>
    <row r="48" spans="1:16" ht="12.75">
      <c r="A48">
        <v>47</v>
      </c>
      <c r="B48" s="20" t="s">
        <v>53</v>
      </c>
      <c r="C48" s="20" t="s">
        <v>994</v>
      </c>
      <c r="D48" s="20" t="s">
        <v>172</v>
      </c>
      <c r="E48" s="20" t="s">
        <v>109</v>
      </c>
      <c r="F48" s="14" t="s">
        <v>150</v>
      </c>
      <c r="J48" s="14" t="s">
        <v>52</v>
      </c>
      <c r="N48" s="37">
        <v>181336</v>
      </c>
      <c r="O48" s="14" t="s">
        <v>591</v>
      </c>
      <c r="P48" s="14" t="s">
        <v>976</v>
      </c>
    </row>
    <row r="49" spans="1:16" ht="12.75">
      <c r="A49">
        <v>48</v>
      </c>
      <c r="B49" s="20" t="s">
        <v>53</v>
      </c>
      <c r="C49" s="20" t="s">
        <v>994</v>
      </c>
      <c r="D49" s="20" t="s">
        <v>172</v>
      </c>
      <c r="E49" s="20" t="s">
        <v>86</v>
      </c>
      <c r="F49" s="14" t="s">
        <v>150</v>
      </c>
      <c r="J49" s="14" t="s">
        <v>52</v>
      </c>
      <c r="N49" s="37">
        <v>159844</v>
      </c>
      <c r="O49" s="14" t="s">
        <v>592</v>
      </c>
      <c r="P49" s="14" t="s">
        <v>976</v>
      </c>
    </row>
    <row r="50" spans="1:16" ht="12.75">
      <c r="A50">
        <v>49</v>
      </c>
      <c r="B50" s="20" t="s">
        <v>53</v>
      </c>
      <c r="C50" s="20" t="s">
        <v>994</v>
      </c>
      <c r="D50" s="20" t="s">
        <v>172</v>
      </c>
      <c r="E50" s="20" t="s">
        <v>71</v>
      </c>
      <c r="F50" s="14" t="s">
        <v>150</v>
      </c>
      <c r="J50" s="14" t="s">
        <v>52</v>
      </c>
      <c r="N50" s="37">
        <v>23125</v>
      </c>
      <c r="O50" s="14" t="s">
        <v>593</v>
      </c>
      <c r="P50" s="14" t="s">
        <v>976</v>
      </c>
    </row>
    <row r="51" spans="1:16" ht="12.75">
      <c r="A51">
        <v>50</v>
      </c>
      <c r="B51" s="20" t="s">
        <v>53</v>
      </c>
      <c r="C51" s="20" t="s">
        <v>994</v>
      </c>
      <c r="D51" s="20" t="s">
        <v>172</v>
      </c>
      <c r="E51" s="20" t="s">
        <v>77</v>
      </c>
      <c r="F51" s="14" t="s">
        <v>150</v>
      </c>
      <c r="J51" s="14" t="s">
        <v>52</v>
      </c>
      <c r="N51" s="37">
        <v>214874</v>
      </c>
      <c r="O51" s="14" t="s">
        <v>594</v>
      </c>
      <c r="P51" s="14" t="s">
        <v>976</v>
      </c>
    </row>
    <row r="52" spans="1:16" ht="12.75">
      <c r="A52">
        <v>51</v>
      </c>
      <c r="B52" s="20" t="s">
        <v>53</v>
      </c>
      <c r="C52" s="20" t="s">
        <v>994</v>
      </c>
      <c r="D52" s="20" t="s">
        <v>172</v>
      </c>
      <c r="E52" s="20" t="s">
        <v>115</v>
      </c>
      <c r="F52" s="14" t="s">
        <v>150</v>
      </c>
      <c r="J52" s="14" t="s">
        <v>982</v>
      </c>
      <c r="N52" s="37">
        <v>23125</v>
      </c>
      <c r="O52" s="14" t="s">
        <v>595</v>
      </c>
      <c r="P52" s="14" t="s">
        <v>976</v>
      </c>
    </row>
    <row r="53" spans="1:16" ht="12.75">
      <c r="A53">
        <v>52</v>
      </c>
      <c r="B53" s="20" t="s">
        <v>53</v>
      </c>
      <c r="C53" s="20" t="s">
        <v>994</v>
      </c>
      <c r="D53" s="20" t="s">
        <v>172</v>
      </c>
      <c r="E53" s="20" t="s">
        <v>173</v>
      </c>
      <c r="F53" s="14" t="s">
        <v>150</v>
      </c>
      <c r="J53" s="14" t="s">
        <v>52</v>
      </c>
      <c r="N53" s="37">
        <v>23125</v>
      </c>
      <c r="O53" s="14" t="s">
        <v>596</v>
      </c>
      <c r="P53" s="14" t="s">
        <v>976</v>
      </c>
    </row>
    <row r="54" spans="1:16" ht="12.75">
      <c r="A54">
        <v>53</v>
      </c>
      <c r="B54" s="20" t="s">
        <v>53</v>
      </c>
      <c r="C54" s="20" t="s">
        <v>994</v>
      </c>
      <c r="D54" s="20" t="s">
        <v>172</v>
      </c>
      <c r="E54" s="20" t="s">
        <v>55</v>
      </c>
      <c r="F54" s="14" t="s">
        <v>150</v>
      </c>
      <c r="J54" s="14" t="s">
        <v>52</v>
      </c>
      <c r="N54" s="37">
        <v>23125</v>
      </c>
      <c r="O54" s="14" t="s">
        <v>597</v>
      </c>
      <c r="P54" s="14" t="s">
        <v>976</v>
      </c>
    </row>
    <row r="55" spans="1:16" ht="12.75">
      <c r="A55">
        <v>54</v>
      </c>
      <c r="B55" s="20" t="s">
        <v>53</v>
      </c>
      <c r="C55" s="20" t="s">
        <v>994</v>
      </c>
      <c r="D55" s="20" t="s">
        <v>172</v>
      </c>
      <c r="E55" s="20" t="s">
        <v>68</v>
      </c>
      <c r="F55" s="14" t="s">
        <v>150</v>
      </c>
      <c r="J55" s="14" t="s">
        <v>52</v>
      </c>
      <c r="N55" s="37">
        <v>23125</v>
      </c>
      <c r="O55" s="14" t="s">
        <v>598</v>
      </c>
      <c r="P55" s="14" t="s">
        <v>976</v>
      </c>
    </row>
    <row r="56" spans="1:16" ht="12.75">
      <c r="A56">
        <v>55</v>
      </c>
      <c r="B56" s="20" t="s">
        <v>53</v>
      </c>
      <c r="C56" s="20" t="s">
        <v>994</v>
      </c>
      <c r="D56" s="20" t="s">
        <v>172</v>
      </c>
      <c r="E56" s="20" t="s">
        <v>95</v>
      </c>
      <c r="F56" s="14" t="s">
        <v>150</v>
      </c>
      <c r="J56" s="14" t="s">
        <v>983</v>
      </c>
      <c r="N56" s="37">
        <v>23125</v>
      </c>
      <c r="O56" s="14" t="s">
        <v>599</v>
      </c>
      <c r="P56" s="14" t="s">
        <v>976</v>
      </c>
    </row>
    <row r="57" spans="1:16" ht="12.75">
      <c r="A57">
        <v>56</v>
      </c>
      <c r="B57" s="20" t="s">
        <v>53</v>
      </c>
      <c r="C57" s="20" t="s">
        <v>994</v>
      </c>
      <c r="D57" s="20" t="s">
        <v>172</v>
      </c>
      <c r="E57" s="20" t="s">
        <v>95</v>
      </c>
      <c r="F57" s="14" t="s">
        <v>150</v>
      </c>
      <c r="J57" s="14" t="s">
        <v>984</v>
      </c>
      <c r="N57" s="37">
        <v>23125</v>
      </c>
      <c r="O57" s="14" t="s">
        <v>600</v>
      </c>
      <c r="P57" s="14" t="s">
        <v>976</v>
      </c>
    </row>
    <row r="58" spans="1:16" ht="12.75">
      <c r="A58">
        <v>57</v>
      </c>
      <c r="B58" s="20" t="s">
        <v>53</v>
      </c>
      <c r="C58" s="20" t="s">
        <v>994</v>
      </c>
      <c r="D58" s="20" t="s">
        <v>172</v>
      </c>
      <c r="E58" s="20" t="s">
        <v>87</v>
      </c>
      <c r="F58" s="14" t="s">
        <v>150</v>
      </c>
      <c r="J58" s="14" t="s">
        <v>52</v>
      </c>
      <c r="N58" s="37">
        <v>23125</v>
      </c>
      <c r="O58" s="14" t="s">
        <v>601</v>
      </c>
      <c r="P58" s="14" t="s">
        <v>976</v>
      </c>
    </row>
    <row r="59" spans="1:16" ht="12.75">
      <c r="A59">
        <v>58</v>
      </c>
      <c r="B59" s="20" t="s">
        <v>53</v>
      </c>
      <c r="C59" s="20" t="s">
        <v>994</v>
      </c>
      <c r="D59" s="20" t="s">
        <v>172</v>
      </c>
      <c r="E59" s="20" t="s">
        <v>171</v>
      </c>
      <c r="F59" s="14" t="s">
        <v>150</v>
      </c>
      <c r="J59" s="14" t="s">
        <v>52</v>
      </c>
      <c r="N59" s="37">
        <v>23125</v>
      </c>
      <c r="O59" s="14" t="s">
        <v>602</v>
      </c>
      <c r="P59" s="14" t="s">
        <v>976</v>
      </c>
    </row>
    <row r="60" spans="1:16" ht="12.75">
      <c r="A60">
        <v>59</v>
      </c>
      <c r="B60" s="20" t="s">
        <v>53</v>
      </c>
      <c r="C60" s="20" t="s">
        <v>994</v>
      </c>
      <c r="D60" s="20" t="s">
        <v>172</v>
      </c>
      <c r="E60" s="20" t="s">
        <v>87</v>
      </c>
      <c r="F60" s="14" t="s">
        <v>150</v>
      </c>
      <c r="J60" s="14" t="s">
        <v>52</v>
      </c>
      <c r="N60" s="37">
        <v>23125</v>
      </c>
      <c r="O60" s="14" t="s">
        <v>603</v>
      </c>
      <c r="P60" s="14" t="s">
        <v>976</v>
      </c>
    </row>
    <row r="61" spans="1:16" ht="12.75">
      <c r="A61">
        <v>60</v>
      </c>
      <c r="B61" s="20" t="s">
        <v>53</v>
      </c>
      <c r="C61" s="20" t="s">
        <v>994</v>
      </c>
      <c r="D61" s="20" t="s">
        <v>172</v>
      </c>
      <c r="E61" s="20" t="s">
        <v>111</v>
      </c>
      <c r="F61" s="14" t="s">
        <v>150</v>
      </c>
      <c r="J61" s="14" t="s">
        <v>52</v>
      </c>
      <c r="N61" s="37">
        <v>23125</v>
      </c>
      <c r="O61" s="14" t="s">
        <v>604</v>
      </c>
      <c r="P61" s="14" t="s">
        <v>976</v>
      </c>
    </row>
    <row r="62" spans="1:16" ht="12.75">
      <c r="A62">
        <v>61</v>
      </c>
      <c r="B62" s="20" t="s">
        <v>53</v>
      </c>
      <c r="C62" s="20" t="s">
        <v>994</v>
      </c>
      <c r="D62" s="20" t="s">
        <v>172</v>
      </c>
      <c r="E62" s="20" t="s">
        <v>119</v>
      </c>
      <c r="F62" s="14" t="s">
        <v>150</v>
      </c>
      <c r="J62" s="14" t="s">
        <v>52</v>
      </c>
      <c r="N62" s="37">
        <v>34375</v>
      </c>
      <c r="O62" s="14" t="s">
        <v>605</v>
      </c>
      <c r="P62" s="14" t="s">
        <v>976</v>
      </c>
    </row>
    <row r="63" spans="1:16" ht="12.75">
      <c r="A63">
        <v>62</v>
      </c>
      <c r="B63" s="20" t="s">
        <v>53</v>
      </c>
      <c r="C63" s="20" t="s">
        <v>994</v>
      </c>
      <c r="D63" s="20" t="s">
        <v>172</v>
      </c>
      <c r="E63" s="20" t="s">
        <v>119</v>
      </c>
      <c r="F63" s="14" t="s">
        <v>150</v>
      </c>
      <c r="J63" s="14" t="s">
        <v>52</v>
      </c>
      <c r="N63" s="37">
        <v>23125</v>
      </c>
      <c r="O63" s="14" t="s">
        <v>606</v>
      </c>
      <c r="P63" s="14" t="s">
        <v>976</v>
      </c>
    </row>
    <row r="64" spans="1:16" ht="12.75">
      <c r="A64">
        <v>63</v>
      </c>
      <c r="B64" s="20" t="s">
        <v>53</v>
      </c>
      <c r="C64" s="20" t="s">
        <v>994</v>
      </c>
      <c r="D64" s="20" t="s">
        <v>172</v>
      </c>
      <c r="E64" s="20" t="s">
        <v>93</v>
      </c>
      <c r="F64" s="14" t="s">
        <v>150</v>
      </c>
      <c r="J64" s="14" t="s">
        <v>52</v>
      </c>
      <c r="N64" s="37">
        <v>29375</v>
      </c>
      <c r="O64" s="14" t="s">
        <v>607</v>
      </c>
      <c r="P64" s="14" t="s">
        <v>976</v>
      </c>
    </row>
    <row r="65" spans="1:16" ht="12.75">
      <c r="A65">
        <v>64</v>
      </c>
      <c r="B65" s="20" t="s">
        <v>53</v>
      </c>
      <c r="C65" s="20" t="s">
        <v>994</v>
      </c>
      <c r="D65" s="20" t="s">
        <v>172</v>
      </c>
      <c r="E65" s="20" t="s">
        <v>103</v>
      </c>
      <c r="F65" s="14" t="s">
        <v>150</v>
      </c>
      <c r="J65" s="14" t="s">
        <v>985</v>
      </c>
      <c r="N65" s="37">
        <v>23125</v>
      </c>
      <c r="O65" s="14" t="s">
        <v>608</v>
      </c>
      <c r="P65" s="14" t="s">
        <v>976</v>
      </c>
    </row>
    <row r="66" spans="1:16" ht="12.75">
      <c r="A66">
        <v>65</v>
      </c>
      <c r="B66" s="20" t="s">
        <v>53</v>
      </c>
      <c r="C66" s="20" t="s">
        <v>994</v>
      </c>
      <c r="D66" s="20" t="s">
        <v>172</v>
      </c>
      <c r="E66" s="20" t="s">
        <v>56</v>
      </c>
      <c r="F66" s="14" t="s">
        <v>150</v>
      </c>
      <c r="J66" s="14" t="s">
        <v>978</v>
      </c>
      <c r="N66" s="37">
        <v>23125</v>
      </c>
      <c r="O66" s="14" t="s">
        <v>609</v>
      </c>
      <c r="P66" s="14" t="s">
        <v>976</v>
      </c>
    </row>
    <row r="67" spans="1:16" ht="12.75">
      <c r="A67">
        <v>66</v>
      </c>
      <c r="B67" s="20" t="s">
        <v>53</v>
      </c>
      <c r="C67" s="20" t="s">
        <v>994</v>
      </c>
      <c r="D67" s="20" t="s">
        <v>172</v>
      </c>
      <c r="E67" s="20" t="s">
        <v>104</v>
      </c>
      <c r="F67" s="14" t="s">
        <v>150</v>
      </c>
      <c r="J67" s="14" t="s">
        <v>52</v>
      </c>
      <c r="N67" s="37">
        <v>23125</v>
      </c>
      <c r="O67" s="14" t="s">
        <v>610</v>
      </c>
      <c r="P67" s="14" t="s">
        <v>976</v>
      </c>
    </row>
    <row r="68" spans="1:16" ht="12.75">
      <c r="A68">
        <v>67</v>
      </c>
      <c r="B68" s="20" t="s">
        <v>53</v>
      </c>
      <c r="C68" s="20" t="s">
        <v>994</v>
      </c>
      <c r="D68" s="20" t="s">
        <v>172</v>
      </c>
      <c r="E68" s="20" t="s">
        <v>129</v>
      </c>
      <c r="F68" s="14" t="s">
        <v>156</v>
      </c>
      <c r="J68" s="14" t="s">
        <v>52</v>
      </c>
      <c r="N68" s="37">
        <v>65625</v>
      </c>
      <c r="O68" s="14" t="s">
        <v>611</v>
      </c>
      <c r="P68" s="14" t="s">
        <v>976</v>
      </c>
    </row>
    <row r="69" spans="1:16" ht="12.75">
      <c r="A69">
        <v>68</v>
      </c>
      <c r="B69" s="20" t="s">
        <v>53</v>
      </c>
      <c r="C69" s="20" t="s">
        <v>994</v>
      </c>
      <c r="D69" s="20" t="s">
        <v>172</v>
      </c>
      <c r="E69" s="20" t="s">
        <v>129</v>
      </c>
      <c r="F69" s="14" t="s">
        <v>158</v>
      </c>
      <c r="J69" s="14" t="s">
        <v>52</v>
      </c>
      <c r="N69" s="37">
        <v>4000</v>
      </c>
      <c r="O69" s="14" t="s">
        <v>612</v>
      </c>
      <c r="P69" s="14" t="s">
        <v>976</v>
      </c>
    </row>
    <row r="70" spans="1:16" ht="12.75">
      <c r="A70">
        <v>69</v>
      </c>
      <c r="B70" s="20" t="s">
        <v>53</v>
      </c>
      <c r="C70" s="20" t="s">
        <v>994</v>
      </c>
      <c r="D70" s="20" t="s">
        <v>172</v>
      </c>
      <c r="E70" s="20" t="s">
        <v>77</v>
      </c>
      <c r="F70" s="14" t="s">
        <v>156</v>
      </c>
      <c r="J70" s="14" t="s">
        <v>52</v>
      </c>
      <c r="N70" s="37">
        <v>75000</v>
      </c>
      <c r="O70" s="14" t="s">
        <v>613</v>
      </c>
      <c r="P70" s="14" t="s">
        <v>976</v>
      </c>
    </row>
    <row r="71" spans="1:16" ht="12.75">
      <c r="A71">
        <v>70</v>
      </c>
      <c r="B71" s="20" t="s">
        <v>53</v>
      </c>
      <c r="C71" s="20" t="s">
        <v>994</v>
      </c>
      <c r="D71" s="20" t="s">
        <v>172</v>
      </c>
      <c r="E71" s="20" t="s">
        <v>77</v>
      </c>
      <c r="F71" s="14" t="s">
        <v>481</v>
      </c>
      <c r="J71" s="14" t="s">
        <v>52</v>
      </c>
      <c r="N71" s="37">
        <v>4000</v>
      </c>
      <c r="O71" s="14" t="s">
        <v>614</v>
      </c>
      <c r="P71" s="14" t="s">
        <v>976</v>
      </c>
    </row>
    <row r="72" spans="1:16" ht="12.75">
      <c r="A72">
        <v>71</v>
      </c>
      <c r="B72" s="20" t="s">
        <v>53</v>
      </c>
      <c r="C72" s="20" t="s">
        <v>994</v>
      </c>
      <c r="D72" s="20" t="s">
        <v>172</v>
      </c>
      <c r="E72" s="20" t="s">
        <v>117</v>
      </c>
      <c r="F72" s="14" t="s">
        <v>156</v>
      </c>
      <c r="J72" s="14" t="s">
        <v>52</v>
      </c>
      <c r="N72" s="37">
        <v>75000</v>
      </c>
      <c r="O72" s="14" t="s">
        <v>615</v>
      </c>
      <c r="P72" s="14" t="s">
        <v>976</v>
      </c>
    </row>
    <row r="73" spans="1:16" ht="12.75">
      <c r="A73">
        <v>72</v>
      </c>
      <c r="B73" s="20" t="s">
        <v>53</v>
      </c>
      <c r="C73" s="20" t="s">
        <v>994</v>
      </c>
      <c r="D73" s="20" t="s">
        <v>172</v>
      </c>
      <c r="E73" s="20" t="s">
        <v>117</v>
      </c>
      <c r="F73" s="14" t="s">
        <v>482</v>
      </c>
      <c r="J73" s="14" t="s">
        <v>52</v>
      </c>
      <c r="N73" s="37">
        <v>4000</v>
      </c>
      <c r="O73" s="14" t="s">
        <v>616</v>
      </c>
      <c r="P73" s="14" t="s">
        <v>976</v>
      </c>
    </row>
    <row r="74" spans="1:16" ht="12.75">
      <c r="A74">
        <v>73</v>
      </c>
      <c r="B74" s="20" t="s">
        <v>53</v>
      </c>
      <c r="C74" s="20" t="s">
        <v>994</v>
      </c>
      <c r="D74" s="20" t="s">
        <v>172</v>
      </c>
      <c r="E74" s="20" t="s">
        <v>87</v>
      </c>
      <c r="F74" s="14" t="s">
        <v>156</v>
      </c>
      <c r="J74" s="14" t="s">
        <v>52</v>
      </c>
      <c r="N74" s="37">
        <v>75000</v>
      </c>
      <c r="O74" s="14" t="s">
        <v>617</v>
      </c>
      <c r="P74" s="14" t="s">
        <v>976</v>
      </c>
    </row>
    <row r="75" spans="1:16" ht="12.75">
      <c r="A75">
        <v>74</v>
      </c>
      <c r="B75" s="20" t="s">
        <v>53</v>
      </c>
      <c r="C75" s="20" t="s">
        <v>994</v>
      </c>
      <c r="D75" s="20" t="s">
        <v>172</v>
      </c>
      <c r="E75" s="20" t="s">
        <v>87</v>
      </c>
      <c r="F75" s="14" t="s">
        <v>483</v>
      </c>
      <c r="J75" s="14" t="s">
        <v>52</v>
      </c>
      <c r="N75" s="37">
        <v>4000</v>
      </c>
      <c r="O75" s="14" t="s">
        <v>618</v>
      </c>
      <c r="P75" s="14" t="s">
        <v>976</v>
      </c>
    </row>
    <row r="76" spans="1:16" ht="12.75">
      <c r="A76">
        <v>75</v>
      </c>
      <c r="B76" s="20" t="s">
        <v>53</v>
      </c>
      <c r="C76" s="20" t="s">
        <v>994</v>
      </c>
      <c r="D76" s="20" t="s">
        <v>172</v>
      </c>
      <c r="E76" s="20" t="s">
        <v>65</v>
      </c>
      <c r="F76" s="14" t="s">
        <v>484</v>
      </c>
      <c r="J76" s="14" t="s">
        <v>52</v>
      </c>
      <c r="N76" s="37">
        <v>346</v>
      </c>
      <c r="O76" s="14" t="s">
        <v>619</v>
      </c>
      <c r="P76" s="14" t="s">
        <v>976</v>
      </c>
    </row>
    <row r="77" spans="1:16" ht="12.75">
      <c r="A77">
        <v>76</v>
      </c>
      <c r="B77" s="20" t="s">
        <v>53</v>
      </c>
      <c r="C77" s="20" t="s">
        <v>994</v>
      </c>
      <c r="D77" s="20" t="s">
        <v>174</v>
      </c>
      <c r="E77" s="20" t="s">
        <v>102</v>
      </c>
      <c r="F77" s="14" t="s">
        <v>485</v>
      </c>
      <c r="J77" s="14" t="s">
        <v>52</v>
      </c>
      <c r="N77" s="37">
        <v>4.14</v>
      </c>
      <c r="O77" s="14" t="s">
        <v>620</v>
      </c>
      <c r="P77" s="14" t="s">
        <v>976</v>
      </c>
    </row>
    <row r="78" spans="1:16" ht="12.75">
      <c r="A78">
        <v>77</v>
      </c>
      <c r="B78" s="20" t="s">
        <v>53</v>
      </c>
      <c r="C78" s="20" t="s">
        <v>994</v>
      </c>
      <c r="D78" s="20" t="s">
        <v>174</v>
      </c>
      <c r="E78" s="20" t="s">
        <v>111</v>
      </c>
      <c r="F78" s="14" t="s">
        <v>150</v>
      </c>
      <c r="J78" s="14" t="s">
        <v>52</v>
      </c>
      <c r="N78" s="37">
        <v>60625</v>
      </c>
      <c r="O78" s="14" t="s">
        <v>621</v>
      </c>
      <c r="P78" s="14" t="s">
        <v>976</v>
      </c>
    </row>
    <row r="79" spans="1:16" ht="12.75">
      <c r="A79">
        <v>78</v>
      </c>
      <c r="B79" s="20" t="s">
        <v>53</v>
      </c>
      <c r="C79" s="20" t="s">
        <v>994</v>
      </c>
      <c r="D79" s="20" t="s">
        <v>174</v>
      </c>
      <c r="E79" s="20" t="s">
        <v>127</v>
      </c>
      <c r="F79" s="14" t="s">
        <v>150</v>
      </c>
      <c r="J79" s="14" t="s">
        <v>52</v>
      </c>
      <c r="N79" s="37">
        <v>60625</v>
      </c>
      <c r="O79" s="14" t="s">
        <v>622</v>
      </c>
      <c r="P79" s="14" t="s">
        <v>976</v>
      </c>
    </row>
    <row r="80" spans="1:16" ht="12.75">
      <c r="A80">
        <v>79</v>
      </c>
      <c r="B80" s="20" t="s">
        <v>53</v>
      </c>
      <c r="C80" s="20" t="s">
        <v>994</v>
      </c>
      <c r="D80" s="20" t="s">
        <v>174</v>
      </c>
      <c r="E80" s="20" t="s">
        <v>140</v>
      </c>
      <c r="F80" s="14" t="s">
        <v>150</v>
      </c>
      <c r="J80" s="14" t="s">
        <v>52</v>
      </c>
      <c r="N80" s="37">
        <v>60625</v>
      </c>
      <c r="O80" s="14" t="s">
        <v>623</v>
      </c>
      <c r="P80" s="14" t="s">
        <v>976</v>
      </c>
    </row>
    <row r="81" spans="1:16" ht="12.75">
      <c r="A81">
        <v>80</v>
      </c>
      <c r="B81" s="20" t="s">
        <v>53</v>
      </c>
      <c r="C81" s="20" t="s">
        <v>994</v>
      </c>
      <c r="D81" s="20" t="s">
        <v>174</v>
      </c>
      <c r="E81" s="20" t="s">
        <v>79</v>
      </c>
      <c r="F81" s="14" t="s">
        <v>150</v>
      </c>
      <c r="J81" s="14" t="s">
        <v>52</v>
      </c>
      <c r="N81" s="37">
        <v>30313</v>
      </c>
      <c r="O81" s="14" t="s">
        <v>624</v>
      </c>
      <c r="P81" s="14" t="s">
        <v>976</v>
      </c>
    </row>
    <row r="82" spans="1:16" ht="12.75">
      <c r="A82">
        <v>81</v>
      </c>
      <c r="B82" s="20" t="s">
        <v>53</v>
      </c>
      <c r="C82" s="20" t="s">
        <v>994</v>
      </c>
      <c r="D82" s="20" t="s">
        <v>174</v>
      </c>
      <c r="E82" s="20" t="s">
        <v>68</v>
      </c>
      <c r="F82" s="14" t="s">
        <v>150</v>
      </c>
      <c r="J82" s="14" t="s">
        <v>52</v>
      </c>
      <c r="N82" s="37">
        <v>60625</v>
      </c>
      <c r="O82" s="14" t="s">
        <v>625</v>
      </c>
      <c r="P82" s="14" t="s">
        <v>976</v>
      </c>
    </row>
    <row r="83" spans="1:16" ht="12.75">
      <c r="A83">
        <v>82</v>
      </c>
      <c r="B83" s="20" t="s">
        <v>53</v>
      </c>
      <c r="C83" s="20" t="s">
        <v>994</v>
      </c>
      <c r="D83" s="20" t="s">
        <v>174</v>
      </c>
      <c r="E83" s="20" t="s">
        <v>68</v>
      </c>
      <c r="F83" s="14" t="s">
        <v>150</v>
      </c>
      <c r="J83" s="14" t="s">
        <v>52</v>
      </c>
      <c r="N83" s="37">
        <v>60625</v>
      </c>
      <c r="O83" s="14" t="s">
        <v>626</v>
      </c>
      <c r="P83" s="14" t="s">
        <v>976</v>
      </c>
    </row>
    <row r="84" spans="1:16" ht="12.75">
      <c r="A84">
        <v>83</v>
      </c>
      <c r="B84" s="20" t="s">
        <v>53</v>
      </c>
      <c r="C84" s="20" t="s">
        <v>994</v>
      </c>
      <c r="D84" s="20" t="s">
        <v>174</v>
      </c>
      <c r="E84" s="20" t="s">
        <v>171</v>
      </c>
      <c r="F84" s="14" t="s">
        <v>150</v>
      </c>
      <c r="J84" s="14" t="s">
        <v>52</v>
      </c>
      <c r="N84" s="37">
        <v>60625</v>
      </c>
      <c r="O84" s="14" t="s">
        <v>627</v>
      </c>
      <c r="P84" s="14" t="s">
        <v>976</v>
      </c>
    </row>
    <row r="85" spans="1:16" ht="12.75">
      <c r="A85">
        <v>84</v>
      </c>
      <c r="B85" s="20" t="s">
        <v>53</v>
      </c>
      <c r="C85" s="20" t="s">
        <v>994</v>
      </c>
      <c r="D85" s="20" t="s">
        <v>174</v>
      </c>
      <c r="E85" s="20" t="s">
        <v>171</v>
      </c>
      <c r="F85" s="14" t="s">
        <v>150</v>
      </c>
      <c r="J85" s="14" t="s">
        <v>52</v>
      </c>
      <c r="N85" s="37">
        <v>60625</v>
      </c>
      <c r="O85" s="14" t="s">
        <v>628</v>
      </c>
      <c r="P85" s="14" t="s">
        <v>976</v>
      </c>
    </row>
    <row r="86" spans="1:16" ht="12.75">
      <c r="A86">
        <v>85</v>
      </c>
      <c r="B86" s="20" t="s">
        <v>53</v>
      </c>
      <c r="C86" s="20" t="s">
        <v>994</v>
      </c>
      <c r="D86" s="20" t="s">
        <v>174</v>
      </c>
      <c r="E86" s="20" t="s">
        <v>79</v>
      </c>
      <c r="F86" s="14" t="s">
        <v>150</v>
      </c>
      <c r="J86" s="14" t="s">
        <v>52</v>
      </c>
      <c r="N86" s="37">
        <v>130279</v>
      </c>
      <c r="O86" s="14" t="s">
        <v>629</v>
      </c>
      <c r="P86" s="14" t="s">
        <v>976</v>
      </c>
    </row>
    <row r="87" spans="1:16" ht="12.75">
      <c r="A87">
        <v>86</v>
      </c>
      <c r="B87" s="20" t="s">
        <v>53</v>
      </c>
      <c r="C87" s="20" t="s">
        <v>994</v>
      </c>
      <c r="D87" s="20" t="s">
        <v>174</v>
      </c>
      <c r="E87" s="20" t="s">
        <v>79</v>
      </c>
      <c r="F87" s="14" t="s">
        <v>150</v>
      </c>
      <c r="J87" s="14" t="s">
        <v>52</v>
      </c>
      <c r="N87" s="37">
        <v>70000</v>
      </c>
      <c r="O87" s="14" t="s">
        <v>630</v>
      </c>
      <c r="P87" s="14" t="s">
        <v>976</v>
      </c>
    </row>
    <row r="88" spans="1:16" ht="12.75">
      <c r="A88">
        <v>87</v>
      </c>
      <c r="B88" s="20" t="s">
        <v>53</v>
      </c>
      <c r="C88" s="20" t="s">
        <v>994</v>
      </c>
      <c r="D88" s="20" t="s">
        <v>174</v>
      </c>
      <c r="E88" s="20" t="s">
        <v>77</v>
      </c>
      <c r="F88" s="14" t="s">
        <v>150</v>
      </c>
      <c r="J88" s="14" t="s">
        <v>52</v>
      </c>
      <c r="N88" s="37">
        <v>60625</v>
      </c>
      <c r="O88" s="14" t="s">
        <v>631</v>
      </c>
      <c r="P88" s="14" t="s">
        <v>976</v>
      </c>
    </row>
    <row r="89" spans="1:16" ht="12.75">
      <c r="A89">
        <v>88</v>
      </c>
      <c r="B89" s="20" t="s">
        <v>53</v>
      </c>
      <c r="C89" s="20" t="s">
        <v>994</v>
      </c>
      <c r="D89" s="20" t="s">
        <v>174</v>
      </c>
      <c r="E89" s="20" t="s">
        <v>86</v>
      </c>
      <c r="F89" s="14" t="s">
        <v>150</v>
      </c>
      <c r="J89" s="14" t="s">
        <v>52</v>
      </c>
      <c r="N89" s="37">
        <v>60625</v>
      </c>
      <c r="O89" s="14" t="s">
        <v>632</v>
      </c>
      <c r="P89" s="14" t="s">
        <v>976</v>
      </c>
    </row>
    <row r="90" spans="1:16" ht="12.75">
      <c r="A90">
        <v>89</v>
      </c>
      <c r="B90" s="20" t="s">
        <v>53</v>
      </c>
      <c r="C90" s="20" t="s">
        <v>994</v>
      </c>
      <c r="D90" s="20" t="s">
        <v>174</v>
      </c>
      <c r="E90" s="20" t="s">
        <v>102</v>
      </c>
      <c r="F90" s="14" t="s">
        <v>150</v>
      </c>
      <c r="J90" s="14" t="s">
        <v>986</v>
      </c>
      <c r="N90" s="37">
        <v>23125</v>
      </c>
      <c r="O90" s="14" t="s">
        <v>633</v>
      </c>
      <c r="P90" s="14" t="s">
        <v>976</v>
      </c>
    </row>
    <row r="91" spans="1:16" ht="12.75">
      <c r="A91">
        <v>90</v>
      </c>
      <c r="B91" s="20" t="s">
        <v>53</v>
      </c>
      <c r="C91" s="20" t="s">
        <v>994</v>
      </c>
      <c r="D91" s="20" t="s">
        <v>174</v>
      </c>
      <c r="E91" s="20" t="s">
        <v>127</v>
      </c>
      <c r="F91" s="14" t="s">
        <v>150</v>
      </c>
      <c r="J91" s="14" t="s">
        <v>52</v>
      </c>
      <c r="N91" s="37">
        <v>60625</v>
      </c>
      <c r="O91" s="14" t="s">
        <v>634</v>
      </c>
      <c r="P91" s="14" t="s">
        <v>976</v>
      </c>
    </row>
    <row r="92" spans="1:16" ht="12.75">
      <c r="A92">
        <v>91</v>
      </c>
      <c r="B92" s="20" t="s">
        <v>53</v>
      </c>
      <c r="C92" s="20" t="s">
        <v>994</v>
      </c>
      <c r="D92" s="20" t="s">
        <v>174</v>
      </c>
      <c r="E92" s="20" t="s">
        <v>106</v>
      </c>
      <c r="F92" s="14" t="s">
        <v>150</v>
      </c>
      <c r="J92" s="14" t="s">
        <v>52</v>
      </c>
      <c r="N92" s="37">
        <v>60625</v>
      </c>
      <c r="O92" s="14" t="s">
        <v>635</v>
      </c>
      <c r="P92" s="14" t="s">
        <v>976</v>
      </c>
    </row>
    <row r="93" spans="1:16" ht="12.75">
      <c r="A93">
        <v>92</v>
      </c>
      <c r="B93" s="20" t="s">
        <v>53</v>
      </c>
      <c r="C93" s="20" t="s">
        <v>994</v>
      </c>
      <c r="D93" s="20" t="s">
        <v>174</v>
      </c>
      <c r="E93" s="20" t="s">
        <v>83</v>
      </c>
      <c r="F93" s="14" t="s">
        <v>150</v>
      </c>
      <c r="J93" s="14" t="s">
        <v>52</v>
      </c>
      <c r="N93" s="37">
        <v>60625</v>
      </c>
      <c r="O93" s="14" t="s">
        <v>636</v>
      </c>
      <c r="P93" s="14" t="s">
        <v>976</v>
      </c>
    </row>
    <row r="94" spans="1:16" ht="12.75">
      <c r="A94">
        <v>93</v>
      </c>
      <c r="B94" s="20" t="s">
        <v>53</v>
      </c>
      <c r="C94" s="20" t="s">
        <v>994</v>
      </c>
      <c r="D94" s="20" t="s">
        <v>174</v>
      </c>
      <c r="E94" s="20" t="s">
        <v>90</v>
      </c>
      <c r="F94" s="14" t="s">
        <v>150</v>
      </c>
      <c r="J94" s="14" t="s">
        <v>52</v>
      </c>
      <c r="N94" s="37">
        <v>70000</v>
      </c>
      <c r="O94" s="14" t="s">
        <v>637</v>
      </c>
      <c r="P94" s="14" t="s">
        <v>976</v>
      </c>
    </row>
    <row r="95" spans="1:16" ht="12.75">
      <c r="A95">
        <v>94</v>
      </c>
      <c r="B95" s="20" t="s">
        <v>53</v>
      </c>
      <c r="C95" s="20" t="s">
        <v>994</v>
      </c>
      <c r="D95" s="20" t="s">
        <v>174</v>
      </c>
      <c r="E95" s="20" t="s">
        <v>94</v>
      </c>
      <c r="F95" s="14" t="s">
        <v>150</v>
      </c>
      <c r="J95" s="14" t="s">
        <v>52</v>
      </c>
      <c r="N95" s="37">
        <v>23125</v>
      </c>
      <c r="O95" s="14" t="s">
        <v>638</v>
      </c>
      <c r="P95" s="14" t="s">
        <v>976</v>
      </c>
    </row>
    <row r="96" spans="1:16" ht="12.75">
      <c r="A96">
        <v>95</v>
      </c>
      <c r="B96" s="20" t="s">
        <v>53</v>
      </c>
      <c r="C96" s="20" t="s">
        <v>994</v>
      </c>
      <c r="D96" s="20" t="s">
        <v>174</v>
      </c>
      <c r="E96" s="20" t="s">
        <v>92</v>
      </c>
      <c r="F96" s="14" t="s">
        <v>150</v>
      </c>
      <c r="J96" s="14" t="s">
        <v>52</v>
      </c>
      <c r="N96" s="37">
        <v>70000</v>
      </c>
      <c r="O96" s="14" t="s">
        <v>639</v>
      </c>
      <c r="P96" s="14" t="s">
        <v>976</v>
      </c>
    </row>
    <row r="97" spans="1:16" ht="12.75">
      <c r="A97">
        <v>96</v>
      </c>
      <c r="B97" s="20" t="s">
        <v>53</v>
      </c>
      <c r="C97" s="20" t="s">
        <v>994</v>
      </c>
      <c r="D97" s="20" t="s">
        <v>174</v>
      </c>
      <c r="E97" s="20" t="s">
        <v>54</v>
      </c>
      <c r="F97" s="14" t="s">
        <v>150</v>
      </c>
      <c r="J97" s="14" t="s">
        <v>52</v>
      </c>
      <c r="N97" s="37">
        <v>204610</v>
      </c>
      <c r="O97" s="14" t="s">
        <v>640</v>
      </c>
      <c r="P97" s="14" t="s">
        <v>976</v>
      </c>
    </row>
    <row r="98" spans="1:16" ht="12.75">
      <c r="A98">
        <v>97</v>
      </c>
      <c r="B98" s="20" t="s">
        <v>53</v>
      </c>
      <c r="C98" s="20" t="s">
        <v>994</v>
      </c>
      <c r="D98" s="20" t="s">
        <v>174</v>
      </c>
      <c r="E98" s="20" t="s">
        <v>70</v>
      </c>
      <c r="F98" s="14" t="s">
        <v>150</v>
      </c>
      <c r="J98" s="14" t="s">
        <v>52</v>
      </c>
      <c r="N98" s="37">
        <v>23125</v>
      </c>
      <c r="O98" s="14" t="s">
        <v>641</v>
      </c>
      <c r="P98" s="14" t="s">
        <v>976</v>
      </c>
    </row>
    <row r="99" spans="1:16" ht="12.75">
      <c r="A99">
        <v>98</v>
      </c>
      <c r="B99" s="20" t="s">
        <v>53</v>
      </c>
      <c r="C99" s="20" t="s">
        <v>994</v>
      </c>
      <c r="D99" s="20" t="s">
        <v>174</v>
      </c>
      <c r="E99" s="20" t="s">
        <v>84</v>
      </c>
      <c r="F99" s="14" t="s">
        <v>150</v>
      </c>
      <c r="J99" s="14" t="s">
        <v>52</v>
      </c>
      <c r="N99" s="37">
        <v>60625</v>
      </c>
      <c r="O99" s="14" t="s">
        <v>642</v>
      </c>
      <c r="P99" s="14" t="s">
        <v>976</v>
      </c>
    </row>
    <row r="100" spans="1:16" ht="12.75">
      <c r="A100">
        <v>99</v>
      </c>
      <c r="B100" s="20" t="s">
        <v>53</v>
      </c>
      <c r="C100" s="20" t="s">
        <v>994</v>
      </c>
      <c r="D100" s="20" t="s">
        <v>174</v>
      </c>
      <c r="E100" s="20" t="s">
        <v>69</v>
      </c>
      <c r="F100" s="14" t="s">
        <v>150</v>
      </c>
      <c r="J100" s="14" t="s">
        <v>52</v>
      </c>
      <c r="N100" s="37">
        <v>30313</v>
      </c>
      <c r="O100" s="14" t="s">
        <v>643</v>
      </c>
      <c r="P100" s="14" t="s">
        <v>976</v>
      </c>
    </row>
    <row r="101" spans="1:16" ht="12.75">
      <c r="A101">
        <v>100</v>
      </c>
      <c r="B101" s="20" t="s">
        <v>53</v>
      </c>
      <c r="C101" s="20" t="s">
        <v>994</v>
      </c>
      <c r="D101" s="20" t="s">
        <v>174</v>
      </c>
      <c r="E101" s="20" t="s">
        <v>100</v>
      </c>
      <c r="F101" s="14" t="s">
        <v>150</v>
      </c>
      <c r="J101" s="14" t="s">
        <v>987</v>
      </c>
      <c r="N101" s="37">
        <v>60625</v>
      </c>
      <c r="O101" s="14" t="s">
        <v>644</v>
      </c>
      <c r="P101" s="14" t="s">
        <v>976</v>
      </c>
    </row>
    <row r="102" spans="1:16" ht="12.75">
      <c r="A102">
        <v>101</v>
      </c>
      <c r="B102" s="20" t="s">
        <v>53</v>
      </c>
      <c r="C102" s="20" t="s">
        <v>994</v>
      </c>
      <c r="D102" s="20" t="s">
        <v>174</v>
      </c>
      <c r="E102" s="20" t="s">
        <v>100</v>
      </c>
      <c r="F102" s="14" t="s">
        <v>150</v>
      </c>
      <c r="J102" s="14" t="s">
        <v>988</v>
      </c>
      <c r="N102" s="37">
        <v>60625</v>
      </c>
      <c r="O102" s="14" t="s">
        <v>645</v>
      </c>
      <c r="P102" s="14" t="s">
        <v>976</v>
      </c>
    </row>
    <row r="103" spans="1:16" ht="12.75">
      <c r="A103">
        <v>102</v>
      </c>
      <c r="B103" s="20" t="s">
        <v>53</v>
      </c>
      <c r="C103" s="20" t="s">
        <v>994</v>
      </c>
      <c r="D103" s="20" t="s">
        <v>174</v>
      </c>
      <c r="E103" s="20" t="s">
        <v>75</v>
      </c>
      <c r="F103" s="14" t="s">
        <v>150</v>
      </c>
      <c r="J103" s="14" t="s">
        <v>989</v>
      </c>
      <c r="N103" s="37">
        <v>60625</v>
      </c>
      <c r="O103" s="14" t="s">
        <v>646</v>
      </c>
      <c r="P103" s="14" t="s">
        <v>976</v>
      </c>
    </row>
    <row r="104" spans="1:16" ht="12.75">
      <c r="A104">
        <v>103</v>
      </c>
      <c r="B104" s="20" t="s">
        <v>53</v>
      </c>
      <c r="C104" s="20" t="s">
        <v>994</v>
      </c>
      <c r="D104" s="20" t="s">
        <v>175</v>
      </c>
      <c r="E104" s="20" t="s">
        <v>105</v>
      </c>
      <c r="F104" s="14" t="s">
        <v>52</v>
      </c>
      <c r="J104" s="14" t="s">
        <v>52</v>
      </c>
      <c r="N104" s="37">
        <v>32845.73</v>
      </c>
      <c r="O104" s="14" t="s">
        <v>647</v>
      </c>
      <c r="P104" s="14" t="s">
        <v>976</v>
      </c>
    </row>
    <row r="105" spans="1:16" ht="12.75">
      <c r="A105">
        <v>104</v>
      </c>
      <c r="B105" s="20" t="s">
        <v>53</v>
      </c>
      <c r="C105" s="20" t="s">
        <v>994</v>
      </c>
      <c r="D105" s="20" t="s">
        <v>176</v>
      </c>
      <c r="E105" s="20" t="s">
        <v>58</v>
      </c>
      <c r="F105" s="14" t="s">
        <v>52</v>
      </c>
      <c r="J105" s="14" t="s">
        <v>52</v>
      </c>
      <c r="N105" s="37">
        <v>101642.48</v>
      </c>
      <c r="O105" s="14" t="s">
        <v>648</v>
      </c>
      <c r="P105" s="14" t="s">
        <v>976</v>
      </c>
    </row>
    <row r="106" spans="1:16" ht="12.75">
      <c r="A106">
        <v>105</v>
      </c>
      <c r="B106" s="20" t="s">
        <v>53</v>
      </c>
      <c r="C106" s="20" t="s">
        <v>994</v>
      </c>
      <c r="D106" s="20" t="s">
        <v>177</v>
      </c>
      <c r="E106" s="20" t="s">
        <v>81</v>
      </c>
      <c r="F106" s="14" t="s">
        <v>52</v>
      </c>
      <c r="J106" s="14" t="s">
        <v>52</v>
      </c>
      <c r="N106" s="37">
        <v>13264.93</v>
      </c>
      <c r="O106" s="14" t="s">
        <v>649</v>
      </c>
      <c r="P106" s="14" t="s">
        <v>976</v>
      </c>
    </row>
    <row r="107" spans="1:16" ht="12.75">
      <c r="A107">
        <v>106</v>
      </c>
      <c r="B107" s="20" t="s">
        <v>53</v>
      </c>
      <c r="C107" s="20" t="s">
        <v>994</v>
      </c>
      <c r="D107" s="20" t="s">
        <v>178</v>
      </c>
      <c r="E107" s="20" t="s">
        <v>82</v>
      </c>
      <c r="F107" s="14" t="s">
        <v>52</v>
      </c>
      <c r="J107" s="14" t="s">
        <v>52</v>
      </c>
      <c r="N107" s="37">
        <v>28000</v>
      </c>
      <c r="O107" s="14" t="s">
        <v>650</v>
      </c>
      <c r="P107" s="14" t="s">
        <v>976</v>
      </c>
    </row>
    <row r="108" spans="1:16" ht="12.75">
      <c r="A108">
        <v>107</v>
      </c>
      <c r="B108" s="20" t="s">
        <v>53</v>
      </c>
      <c r="C108" s="20" t="s">
        <v>994</v>
      </c>
      <c r="D108" s="20" t="s">
        <v>179</v>
      </c>
      <c r="E108" s="20" t="s">
        <v>83</v>
      </c>
      <c r="F108" s="14" t="s">
        <v>144</v>
      </c>
      <c r="J108" s="14" t="s">
        <v>52</v>
      </c>
      <c r="N108" s="37">
        <v>1638.95</v>
      </c>
      <c r="O108" s="14" t="s">
        <v>651</v>
      </c>
      <c r="P108" s="14" t="s">
        <v>976</v>
      </c>
    </row>
    <row r="109" spans="1:16" ht="12.75">
      <c r="A109">
        <v>108</v>
      </c>
      <c r="B109" s="20" t="s">
        <v>53</v>
      </c>
      <c r="C109" s="20" t="s">
        <v>994</v>
      </c>
      <c r="D109" s="20" t="s">
        <v>180</v>
      </c>
      <c r="E109" s="20" t="s">
        <v>67</v>
      </c>
      <c r="F109" s="14" t="s">
        <v>144</v>
      </c>
      <c r="J109" s="14" t="s">
        <v>52</v>
      </c>
      <c r="N109" s="37">
        <v>43733.43</v>
      </c>
      <c r="O109" s="14" t="s">
        <v>652</v>
      </c>
      <c r="P109" s="14" t="s">
        <v>976</v>
      </c>
    </row>
    <row r="110" spans="1:16" ht="12.75">
      <c r="A110">
        <v>109</v>
      </c>
      <c r="B110" s="20" t="s">
        <v>53</v>
      </c>
      <c r="C110" s="20" t="s">
        <v>994</v>
      </c>
      <c r="D110" s="20" t="s">
        <v>181</v>
      </c>
      <c r="E110" s="20" t="s">
        <v>63</v>
      </c>
      <c r="F110" s="14" t="s">
        <v>52</v>
      </c>
      <c r="J110" s="14" t="s">
        <v>52</v>
      </c>
      <c r="N110" s="37">
        <v>7195.38</v>
      </c>
      <c r="O110" s="14" t="s">
        <v>653</v>
      </c>
      <c r="P110" s="14" t="s">
        <v>976</v>
      </c>
    </row>
    <row r="111" spans="1:16" ht="12.75">
      <c r="A111">
        <v>110</v>
      </c>
      <c r="B111" s="20" t="s">
        <v>53</v>
      </c>
      <c r="C111" s="20" t="s">
        <v>994</v>
      </c>
      <c r="D111" s="20" t="s">
        <v>182</v>
      </c>
      <c r="E111" s="20" t="s">
        <v>55</v>
      </c>
      <c r="F111" s="14" t="s">
        <v>52</v>
      </c>
      <c r="J111" s="14" t="s">
        <v>52</v>
      </c>
      <c r="N111" s="37">
        <v>20838.29</v>
      </c>
      <c r="O111" s="14" t="s">
        <v>654</v>
      </c>
      <c r="P111" s="14" t="s">
        <v>976</v>
      </c>
    </row>
    <row r="112" spans="1:16" ht="12.75">
      <c r="A112">
        <v>111</v>
      </c>
      <c r="B112" s="20" t="s">
        <v>53</v>
      </c>
      <c r="C112" s="20" t="s">
        <v>994</v>
      </c>
      <c r="D112" s="20" t="s">
        <v>183</v>
      </c>
      <c r="E112" s="20" t="s">
        <v>68</v>
      </c>
      <c r="F112" s="14" t="s">
        <v>52</v>
      </c>
      <c r="J112" s="14" t="s">
        <v>52</v>
      </c>
      <c r="N112" s="37">
        <v>50306.76</v>
      </c>
      <c r="O112" s="14" t="s">
        <v>655</v>
      </c>
      <c r="P112" s="14" t="s">
        <v>976</v>
      </c>
    </row>
    <row r="113" spans="1:16" ht="12.75">
      <c r="A113">
        <v>112</v>
      </c>
      <c r="B113" s="20" t="s">
        <v>53</v>
      </c>
      <c r="C113" s="20" t="s">
        <v>994</v>
      </c>
      <c r="D113" s="20" t="s">
        <v>184</v>
      </c>
      <c r="E113" s="20" t="s">
        <v>85</v>
      </c>
      <c r="F113" s="14" t="s">
        <v>150</v>
      </c>
      <c r="J113" s="14" t="s">
        <v>52</v>
      </c>
      <c r="N113" s="37">
        <v>20000</v>
      </c>
      <c r="O113" s="14" t="s">
        <v>656</v>
      </c>
      <c r="P113" s="14" t="s">
        <v>976</v>
      </c>
    </row>
    <row r="114" spans="1:16" ht="12.75">
      <c r="A114">
        <v>113</v>
      </c>
      <c r="B114" s="20" t="s">
        <v>53</v>
      </c>
      <c r="C114" s="20" t="s">
        <v>994</v>
      </c>
      <c r="D114" s="20" t="s">
        <v>184</v>
      </c>
      <c r="E114" s="20" t="s">
        <v>139</v>
      </c>
      <c r="F114" s="14" t="s">
        <v>150</v>
      </c>
      <c r="J114" s="14" t="s">
        <v>52</v>
      </c>
      <c r="N114" s="37">
        <v>20000</v>
      </c>
      <c r="O114" s="14" t="s">
        <v>657</v>
      </c>
      <c r="P114" s="14" t="s">
        <v>976</v>
      </c>
    </row>
    <row r="115" spans="1:16" ht="12.75">
      <c r="A115">
        <v>114</v>
      </c>
      <c r="B115" s="20" t="s">
        <v>53</v>
      </c>
      <c r="C115" s="20" t="s">
        <v>994</v>
      </c>
      <c r="D115" s="20" t="s">
        <v>184</v>
      </c>
      <c r="E115" s="20" t="s">
        <v>92</v>
      </c>
      <c r="F115" s="14" t="s">
        <v>150</v>
      </c>
      <c r="J115" s="14" t="s">
        <v>52</v>
      </c>
      <c r="N115" s="37">
        <v>20000</v>
      </c>
      <c r="O115" s="14" t="s">
        <v>658</v>
      </c>
      <c r="P115" s="14" t="s">
        <v>976</v>
      </c>
    </row>
    <row r="116" spans="1:16" ht="12.75">
      <c r="A116">
        <v>115</v>
      </c>
      <c r="B116" s="20" t="s">
        <v>53</v>
      </c>
      <c r="C116" s="20" t="s">
        <v>994</v>
      </c>
      <c r="D116" s="20" t="s">
        <v>184</v>
      </c>
      <c r="E116" s="20" t="s">
        <v>133</v>
      </c>
      <c r="F116" s="14" t="s">
        <v>150</v>
      </c>
      <c r="J116" s="14" t="s">
        <v>52</v>
      </c>
      <c r="N116" s="37">
        <v>20000</v>
      </c>
      <c r="O116" s="14" t="s">
        <v>659</v>
      </c>
      <c r="P116" s="14" t="s">
        <v>976</v>
      </c>
    </row>
    <row r="117" spans="1:16" ht="12.75">
      <c r="A117">
        <v>116</v>
      </c>
      <c r="B117" s="20" t="s">
        <v>53</v>
      </c>
      <c r="C117" s="20" t="s">
        <v>994</v>
      </c>
      <c r="D117" s="20" t="s">
        <v>184</v>
      </c>
      <c r="E117" s="20" t="s">
        <v>79</v>
      </c>
      <c r="F117" s="14" t="s">
        <v>150</v>
      </c>
      <c r="J117" s="14" t="s">
        <v>52</v>
      </c>
      <c r="N117" s="37">
        <v>10000</v>
      </c>
      <c r="O117" s="14" t="s">
        <v>660</v>
      </c>
      <c r="P117" s="14" t="s">
        <v>976</v>
      </c>
    </row>
    <row r="118" spans="1:16" ht="12.75">
      <c r="A118">
        <v>117</v>
      </c>
      <c r="B118" s="20" t="s">
        <v>53</v>
      </c>
      <c r="C118" s="20" t="s">
        <v>994</v>
      </c>
      <c r="D118" s="20" t="s">
        <v>184</v>
      </c>
      <c r="E118" s="20" t="s">
        <v>93</v>
      </c>
      <c r="F118" s="14" t="s">
        <v>150</v>
      </c>
      <c r="J118" s="14" t="s">
        <v>52</v>
      </c>
      <c r="N118" s="37">
        <v>20000</v>
      </c>
      <c r="O118" s="14" t="s">
        <v>661</v>
      </c>
      <c r="P118" s="14" t="s">
        <v>976</v>
      </c>
    </row>
    <row r="119" spans="1:16" ht="12.75">
      <c r="A119">
        <v>118</v>
      </c>
      <c r="B119" s="20" t="s">
        <v>53</v>
      </c>
      <c r="C119" s="20" t="s">
        <v>994</v>
      </c>
      <c r="D119" s="20" t="s">
        <v>184</v>
      </c>
      <c r="E119" s="20" t="s">
        <v>61</v>
      </c>
      <c r="F119" s="14" t="s">
        <v>150</v>
      </c>
      <c r="J119" s="14" t="s">
        <v>52</v>
      </c>
      <c r="N119" s="37">
        <v>10000</v>
      </c>
      <c r="O119" s="14" t="s">
        <v>662</v>
      </c>
      <c r="P119" s="14" t="s">
        <v>976</v>
      </c>
    </row>
    <row r="120" spans="1:16" ht="12.75">
      <c r="A120">
        <v>119</v>
      </c>
      <c r="B120" s="20" t="s">
        <v>53</v>
      </c>
      <c r="C120" s="20" t="s">
        <v>994</v>
      </c>
      <c r="D120" s="20" t="s">
        <v>184</v>
      </c>
      <c r="E120" s="20" t="s">
        <v>124</v>
      </c>
      <c r="F120" s="14" t="s">
        <v>150</v>
      </c>
      <c r="J120" s="14" t="s">
        <v>52</v>
      </c>
      <c r="N120" s="37">
        <v>20000</v>
      </c>
      <c r="O120" s="14" t="s">
        <v>663</v>
      </c>
      <c r="P120" s="14" t="s">
        <v>976</v>
      </c>
    </row>
    <row r="121" spans="1:16" ht="12.75">
      <c r="A121">
        <v>120</v>
      </c>
      <c r="B121" s="20" t="s">
        <v>53</v>
      </c>
      <c r="C121" s="20" t="s">
        <v>994</v>
      </c>
      <c r="D121" s="20" t="s">
        <v>184</v>
      </c>
      <c r="E121" s="20" t="s">
        <v>72</v>
      </c>
      <c r="F121" s="14" t="s">
        <v>150</v>
      </c>
      <c r="J121" s="14" t="s">
        <v>52</v>
      </c>
      <c r="N121" s="37">
        <v>20000</v>
      </c>
      <c r="O121" s="14" t="s">
        <v>664</v>
      </c>
      <c r="P121" s="14" t="s">
        <v>976</v>
      </c>
    </row>
    <row r="122" spans="1:16" ht="12.75">
      <c r="A122">
        <v>121</v>
      </c>
      <c r="B122" s="20" t="s">
        <v>53</v>
      </c>
      <c r="C122" s="20" t="s">
        <v>994</v>
      </c>
      <c r="D122" s="20" t="s">
        <v>184</v>
      </c>
      <c r="E122" s="20" t="s">
        <v>171</v>
      </c>
      <c r="F122" s="14" t="s">
        <v>150</v>
      </c>
      <c r="J122" s="14" t="s">
        <v>52</v>
      </c>
      <c r="N122" s="37">
        <v>20000</v>
      </c>
      <c r="O122" s="14" t="s">
        <v>665</v>
      </c>
      <c r="P122" s="14" t="s">
        <v>976</v>
      </c>
    </row>
    <row r="123" spans="1:16" ht="12.75">
      <c r="A123">
        <v>122</v>
      </c>
      <c r="B123" s="20" t="s">
        <v>53</v>
      </c>
      <c r="C123" s="20" t="s">
        <v>994</v>
      </c>
      <c r="D123" s="20" t="s">
        <v>184</v>
      </c>
      <c r="E123" s="20" t="s">
        <v>55</v>
      </c>
      <c r="F123" s="14" t="s">
        <v>150</v>
      </c>
      <c r="J123" s="14" t="s">
        <v>52</v>
      </c>
      <c r="N123" s="37">
        <v>20000</v>
      </c>
      <c r="O123" s="14" t="s">
        <v>666</v>
      </c>
      <c r="P123" s="14" t="s">
        <v>976</v>
      </c>
    </row>
    <row r="124" spans="1:16" ht="12.75">
      <c r="A124">
        <v>123</v>
      </c>
      <c r="B124" s="20" t="s">
        <v>53</v>
      </c>
      <c r="C124" s="20" t="s">
        <v>994</v>
      </c>
      <c r="D124" s="20" t="s">
        <v>184</v>
      </c>
      <c r="E124" s="20" t="s">
        <v>88</v>
      </c>
      <c r="F124" s="14" t="s">
        <v>150</v>
      </c>
      <c r="J124" s="14" t="s">
        <v>52</v>
      </c>
      <c r="N124" s="37">
        <v>10000</v>
      </c>
      <c r="O124" s="14" t="s">
        <v>667</v>
      </c>
      <c r="P124" s="14" t="s">
        <v>976</v>
      </c>
    </row>
    <row r="125" spans="1:16" ht="12.75">
      <c r="A125">
        <v>124</v>
      </c>
      <c r="B125" s="20" t="s">
        <v>53</v>
      </c>
      <c r="C125" s="20" t="s">
        <v>994</v>
      </c>
      <c r="D125" s="20" t="s">
        <v>185</v>
      </c>
      <c r="E125" s="20" t="s">
        <v>79</v>
      </c>
      <c r="F125" s="14" t="s">
        <v>152</v>
      </c>
      <c r="J125" s="14" t="s">
        <v>52</v>
      </c>
      <c r="N125" s="37">
        <v>46526</v>
      </c>
      <c r="O125" s="14" t="s">
        <v>668</v>
      </c>
      <c r="P125" s="14" t="s">
        <v>976</v>
      </c>
    </row>
    <row r="126" spans="1:16" ht="12.75">
      <c r="A126">
        <v>125</v>
      </c>
      <c r="B126" s="20" t="s">
        <v>53</v>
      </c>
      <c r="C126" s="20" t="s">
        <v>994</v>
      </c>
      <c r="D126" s="20" t="s">
        <v>185</v>
      </c>
      <c r="E126" s="20" t="s">
        <v>79</v>
      </c>
      <c r="F126" s="14" t="s">
        <v>151</v>
      </c>
      <c r="J126" s="14" t="s">
        <v>52</v>
      </c>
      <c r="N126" s="37">
        <v>5000</v>
      </c>
      <c r="O126" s="14" t="s">
        <v>669</v>
      </c>
      <c r="P126" s="14" t="s">
        <v>976</v>
      </c>
    </row>
    <row r="127" spans="1:16" ht="12.75">
      <c r="A127">
        <v>126</v>
      </c>
      <c r="B127" s="20" t="s">
        <v>53</v>
      </c>
      <c r="C127" s="20" t="s">
        <v>994</v>
      </c>
      <c r="D127" s="20" t="s">
        <v>185</v>
      </c>
      <c r="E127" s="20" t="s">
        <v>79</v>
      </c>
      <c r="F127" s="14" t="s">
        <v>153</v>
      </c>
      <c r="J127" s="14" t="s">
        <v>52</v>
      </c>
      <c r="N127" s="37">
        <v>5000</v>
      </c>
      <c r="O127" s="14" t="s">
        <v>670</v>
      </c>
      <c r="P127" s="14" t="s">
        <v>976</v>
      </c>
    </row>
    <row r="128" spans="1:16" ht="12.75">
      <c r="A128">
        <v>127</v>
      </c>
      <c r="B128" s="20" t="s">
        <v>53</v>
      </c>
      <c r="C128" s="20" t="s">
        <v>994</v>
      </c>
      <c r="D128" s="20" t="s">
        <v>185</v>
      </c>
      <c r="E128" s="20" t="s">
        <v>79</v>
      </c>
      <c r="F128" s="14" t="s">
        <v>152</v>
      </c>
      <c r="J128" s="14" t="s">
        <v>52</v>
      </c>
      <c r="N128" s="37">
        <v>45961.35</v>
      </c>
      <c r="O128" s="14" t="s">
        <v>671</v>
      </c>
      <c r="P128" s="14" t="s">
        <v>976</v>
      </c>
    </row>
    <row r="129" spans="1:16" ht="12.75">
      <c r="A129">
        <v>128</v>
      </c>
      <c r="B129" s="20" t="s">
        <v>53</v>
      </c>
      <c r="C129" s="20" t="s">
        <v>994</v>
      </c>
      <c r="D129" s="20" t="s">
        <v>186</v>
      </c>
      <c r="E129" s="20" t="s">
        <v>120</v>
      </c>
      <c r="F129" s="14" t="s">
        <v>52</v>
      </c>
      <c r="J129" s="14" t="s">
        <v>52</v>
      </c>
      <c r="N129" s="37">
        <v>33429.86</v>
      </c>
      <c r="O129" s="14" t="s">
        <v>672</v>
      </c>
      <c r="P129" s="14" t="s">
        <v>976</v>
      </c>
    </row>
    <row r="130" spans="1:16" ht="12.75">
      <c r="A130">
        <v>129</v>
      </c>
      <c r="B130" s="20" t="s">
        <v>53</v>
      </c>
      <c r="C130" s="20" t="s">
        <v>994</v>
      </c>
      <c r="D130" s="20" t="s">
        <v>187</v>
      </c>
      <c r="E130" s="20" t="s">
        <v>106</v>
      </c>
      <c r="F130" s="14" t="s">
        <v>486</v>
      </c>
      <c r="J130" s="14" t="s">
        <v>52</v>
      </c>
      <c r="N130" s="37">
        <v>17284.59</v>
      </c>
      <c r="O130" s="14" t="s">
        <v>673</v>
      </c>
      <c r="P130" s="14" t="s">
        <v>976</v>
      </c>
    </row>
    <row r="131" spans="1:16" ht="12.75">
      <c r="A131">
        <v>130</v>
      </c>
      <c r="B131" s="20" t="s">
        <v>53</v>
      </c>
      <c r="C131" s="20" t="s">
        <v>994</v>
      </c>
      <c r="D131" s="20" t="s">
        <v>188</v>
      </c>
      <c r="E131" s="20" t="s">
        <v>143</v>
      </c>
      <c r="F131" s="14" t="s">
        <v>52</v>
      </c>
      <c r="J131" s="14" t="s">
        <v>52</v>
      </c>
      <c r="N131" s="37">
        <v>79035.84</v>
      </c>
      <c r="O131" s="14" t="s">
        <v>674</v>
      </c>
      <c r="P131" s="14" t="s">
        <v>976</v>
      </c>
    </row>
    <row r="132" spans="1:16" ht="12.75">
      <c r="A132">
        <v>131</v>
      </c>
      <c r="B132" s="20" t="s">
        <v>53</v>
      </c>
      <c r="C132" s="20" t="s">
        <v>994</v>
      </c>
      <c r="D132" s="20" t="s">
        <v>189</v>
      </c>
      <c r="E132" s="20" t="s">
        <v>68</v>
      </c>
      <c r="F132" s="14" t="s">
        <v>52</v>
      </c>
      <c r="J132" s="14" t="s">
        <v>52</v>
      </c>
      <c r="N132" s="37">
        <v>220670.31</v>
      </c>
      <c r="O132" s="14" t="s">
        <v>675</v>
      </c>
      <c r="P132" s="14" t="s">
        <v>976</v>
      </c>
    </row>
    <row r="133" spans="1:16" ht="12.75">
      <c r="A133">
        <v>132</v>
      </c>
      <c r="B133" s="20" t="s">
        <v>53</v>
      </c>
      <c r="C133" s="20" t="s">
        <v>994</v>
      </c>
      <c r="D133" s="20" t="s">
        <v>190</v>
      </c>
      <c r="E133" s="20" t="s">
        <v>129</v>
      </c>
      <c r="F133" s="14" t="s">
        <v>144</v>
      </c>
      <c r="J133" s="14" t="s">
        <v>52</v>
      </c>
      <c r="N133" s="37">
        <v>216788.22</v>
      </c>
      <c r="O133" s="14" t="s">
        <v>676</v>
      </c>
      <c r="P133" s="14" t="s">
        <v>976</v>
      </c>
    </row>
    <row r="134" spans="1:16" ht="12.75">
      <c r="A134">
        <v>133</v>
      </c>
      <c r="B134" s="20" t="s">
        <v>53</v>
      </c>
      <c r="C134" s="20" t="s">
        <v>994</v>
      </c>
      <c r="D134" s="20" t="s">
        <v>190</v>
      </c>
      <c r="E134" s="20" t="s">
        <v>129</v>
      </c>
      <c r="F134" s="14" t="s">
        <v>144</v>
      </c>
      <c r="J134" s="14" t="s">
        <v>52</v>
      </c>
      <c r="N134" s="37">
        <v>-211000</v>
      </c>
      <c r="O134" s="14" t="s">
        <v>676</v>
      </c>
      <c r="P134" s="14" t="s">
        <v>976</v>
      </c>
    </row>
    <row r="135" spans="1:16" ht="12.75">
      <c r="A135">
        <v>134</v>
      </c>
      <c r="B135" s="20" t="s">
        <v>53</v>
      </c>
      <c r="C135" s="20" t="s">
        <v>994</v>
      </c>
      <c r="D135" s="20" t="s">
        <v>191</v>
      </c>
      <c r="E135" s="20" t="s">
        <v>79</v>
      </c>
      <c r="F135" s="14" t="s">
        <v>144</v>
      </c>
      <c r="J135" s="14" t="s">
        <v>52</v>
      </c>
      <c r="N135" s="37">
        <v>56333.11</v>
      </c>
      <c r="O135" s="14" t="s">
        <v>677</v>
      </c>
      <c r="P135" s="14" t="s">
        <v>976</v>
      </c>
    </row>
    <row r="136" spans="1:16" ht="12.75">
      <c r="A136">
        <v>135</v>
      </c>
      <c r="B136" s="20" t="s">
        <v>53</v>
      </c>
      <c r="C136" s="20" t="s">
        <v>994</v>
      </c>
      <c r="D136" s="20" t="s">
        <v>192</v>
      </c>
      <c r="E136" s="20" t="s">
        <v>64</v>
      </c>
      <c r="F136" s="14" t="s">
        <v>52</v>
      </c>
      <c r="J136" s="14" t="s">
        <v>52</v>
      </c>
      <c r="N136" s="37">
        <v>133350.57</v>
      </c>
      <c r="O136" s="14" t="s">
        <v>678</v>
      </c>
      <c r="P136" s="14" t="s">
        <v>976</v>
      </c>
    </row>
    <row r="137" spans="1:16" ht="12.75">
      <c r="A137">
        <v>136</v>
      </c>
      <c r="B137" s="20" t="s">
        <v>53</v>
      </c>
      <c r="C137" s="20" t="s">
        <v>994</v>
      </c>
      <c r="D137" s="20" t="s">
        <v>193</v>
      </c>
      <c r="E137" s="20" t="s">
        <v>143</v>
      </c>
      <c r="F137" s="14" t="s">
        <v>52</v>
      </c>
      <c r="J137" s="14" t="s">
        <v>52</v>
      </c>
      <c r="N137" s="37">
        <v>183184.24</v>
      </c>
      <c r="O137" s="14" t="s">
        <v>679</v>
      </c>
      <c r="P137" s="14" t="s">
        <v>976</v>
      </c>
    </row>
    <row r="138" spans="1:16" ht="12.75">
      <c r="A138">
        <v>137</v>
      </c>
      <c r="B138" s="20" t="s">
        <v>53</v>
      </c>
      <c r="C138" s="20" t="s">
        <v>994</v>
      </c>
      <c r="D138" s="20" t="s">
        <v>194</v>
      </c>
      <c r="E138" s="20" t="s">
        <v>68</v>
      </c>
      <c r="F138" s="14" t="s">
        <v>52</v>
      </c>
      <c r="J138" s="14" t="s">
        <v>52</v>
      </c>
      <c r="N138" s="37">
        <v>52126.96</v>
      </c>
      <c r="O138" s="14" t="s">
        <v>680</v>
      </c>
      <c r="P138" s="14" t="s">
        <v>976</v>
      </c>
    </row>
    <row r="139" spans="1:16" ht="12.75">
      <c r="A139">
        <v>138</v>
      </c>
      <c r="B139" s="20" t="s">
        <v>53</v>
      </c>
      <c r="C139" s="20" t="s">
        <v>994</v>
      </c>
      <c r="D139" s="20" t="s">
        <v>195</v>
      </c>
      <c r="E139" s="20" t="s">
        <v>130</v>
      </c>
      <c r="F139" s="14" t="s">
        <v>144</v>
      </c>
      <c r="J139" s="14" t="s">
        <v>52</v>
      </c>
      <c r="N139" s="37">
        <v>23975.39</v>
      </c>
      <c r="O139" s="14" t="s">
        <v>681</v>
      </c>
      <c r="P139" s="14" t="s">
        <v>976</v>
      </c>
    </row>
    <row r="140" spans="1:16" ht="12.75">
      <c r="A140">
        <v>139</v>
      </c>
      <c r="B140" s="20" t="s">
        <v>53</v>
      </c>
      <c r="C140" s="20" t="s">
        <v>994</v>
      </c>
      <c r="D140" s="20" t="s">
        <v>196</v>
      </c>
      <c r="E140" s="20" t="s">
        <v>109</v>
      </c>
      <c r="F140" s="14" t="s">
        <v>144</v>
      </c>
      <c r="J140" s="14" t="s">
        <v>52</v>
      </c>
      <c r="N140" s="37">
        <v>306387.56</v>
      </c>
      <c r="O140" s="14" t="s">
        <v>682</v>
      </c>
      <c r="P140" s="14" t="s">
        <v>976</v>
      </c>
    </row>
    <row r="141" spans="1:16" ht="12.75">
      <c r="A141">
        <v>140</v>
      </c>
      <c r="B141" s="20" t="s">
        <v>53</v>
      </c>
      <c r="C141" s="20" t="s">
        <v>994</v>
      </c>
      <c r="D141" s="20" t="s">
        <v>197</v>
      </c>
      <c r="E141" s="20" t="s">
        <v>68</v>
      </c>
      <c r="F141" s="14" t="s">
        <v>52</v>
      </c>
      <c r="J141" s="14" t="s">
        <v>52</v>
      </c>
      <c r="N141" s="37">
        <v>63224.5</v>
      </c>
      <c r="O141" s="14" t="s">
        <v>683</v>
      </c>
      <c r="P141" s="14" t="s">
        <v>976</v>
      </c>
    </row>
    <row r="142" spans="1:16" ht="12.75">
      <c r="A142">
        <v>141</v>
      </c>
      <c r="B142" s="20" t="s">
        <v>53</v>
      </c>
      <c r="C142" s="20" t="s">
        <v>994</v>
      </c>
      <c r="D142" s="20" t="s">
        <v>198</v>
      </c>
      <c r="E142" s="20" t="s">
        <v>84</v>
      </c>
      <c r="F142" s="14" t="s">
        <v>487</v>
      </c>
      <c r="J142" s="14" t="s">
        <v>52</v>
      </c>
      <c r="N142" s="37">
        <v>3000</v>
      </c>
      <c r="O142" s="14" t="s">
        <v>684</v>
      </c>
      <c r="P142" s="14" t="s">
        <v>976</v>
      </c>
    </row>
    <row r="143" spans="1:16" ht="12.75">
      <c r="A143">
        <v>142</v>
      </c>
      <c r="B143" s="20" t="s">
        <v>53</v>
      </c>
      <c r="C143" s="20" t="s">
        <v>994</v>
      </c>
      <c r="D143" s="20" t="s">
        <v>198</v>
      </c>
      <c r="E143" s="20" t="s">
        <v>106</v>
      </c>
      <c r="F143" s="14" t="s">
        <v>488</v>
      </c>
      <c r="J143" s="14" t="s">
        <v>52</v>
      </c>
      <c r="N143" s="37">
        <v>3000</v>
      </c>
      <c r="O143" s="14" t="s">
        <v>685</v>
      </c>
      <c r="P143" s="14" t="s">
        <v>976</v>
      </c>
    </row>
    <row r="144" spans="1:16" ht="12.75">
      <c r="A144">
        <v>143</v>
      </c>
      <c r="B144" s="20" t="s">
        <v>53</v>
      </c>
      <c r="C144" s="20" t="s">
        <v>994</v>
      </c>
      <c r="D144" s="20" t="s">
        <v>198</v>
      </c>
      <c r="E144" s="20" t="s">
        <v>77</v>
      </c>
      <c r="F144" s="14" t="s">
        <v>489</v>
      </c>
      <c r="J144" s="14" t="s">
        <v>52</v>
      </c>
      <c r="N144" s="37">
        <v>3000</v>
      </c>
      <c r="O144" s="14" t="s">
        <v>686</v>
      </c>
      <c r="P144" s="14" t="s">
        <v>976</v>
      </c>
    </row>
    <row r="145" spans="1:16" ht="12.75">
      <c r="A145">
        <v>144</v>
      </c>
      <c r="B145" s="20" t="s">
        <v>53</v>
      </c>
      <c r="C145" s="20" t="s">
        <v>994</v>
      </c>
      <c r="D145" s="20" t="s">
        <v>198</v>
      </c>
      <c r="E145" s="20" t="s">
        <v>93</v>
      </c>
      <c r="F145" s="14" t="s">
        <v>490</v>
      </c>
      <c r="J145" s="14" t="s">
        <v>52</v>
      </c>
      <c r="N145" s="37">
        <v>2889</v>
      </c>
      <c r="O145" s="14" t="s">
        <v>687</v>
      </c>
      <c r="P145" s="14" t="s">
        <v>976</v>
      </c>
    </row>
    <row r="146" spans="1:16" ht="12.75">
      <c r="A146">
        <v>145</v>
      </c>
      <c r="B146" s="20" t="s">
        <v>53</v>
      </c>
      <c r="C146" s="20" t="s">
        <v>994</v>
      </c>
      <c r="D146" s="20" t="s">
        <v>198</v>
      </c>
      <c r="E146" s="20" t="s">
        <v>106</v>
      </c>
      <c r="F146" s="14" t="s">
        <v>491</v>
      </c>
      <c r="J146" s="14" t="s">
        <v>52</v>
      </c>
      <c r="N146" s="37">
        <v>3000</v>
      </c>
      <c r="O146" s="14" t="s">
        <v>688</v>
      </c>
      <c r="P146" s="14" t="s">
        <v>976</v>
      </c>
    </row>
    <row r="147" spans="1:16" ht="12.75">
      <c r="A147">
        <v>146</v>
      </c>
      <c r="B147" s="20" t="s">
        <v>53</v>
      </c>
      <c r="C147" s="20" t="s">
        <v>994</v>
      </c>
      <c r="D147" s="20" t="s">
        <v>198</v>
      </c>
      <c r="E147" s="20" t="s">
        <v>90</v>
      </c>
      <c r="F147" s="14" t="s">
        <v>492</v>
      </c>
      <c r="J147" s="14" t="s">
        <v>52</v>
      </c>
      <c r="N147" s="37">
        <v>3000</v>
      </c>
      <c r="O147" s="14" t="s">
        <v>689</v>
      </c>
      <c r="P147" s="14" t="s">
        <v>976</v>
      </c>
    </row>
    <row r="148" spans="1:16" ht="12.75">
      <c r="A148">
        <v>147</v>
      </c>
      <c r="B148" s="20" t="s">
        <v>53</v>
      </c>
      <c r="C148" s="20" t="s">
        <v>994</v>
      </c>
      <c r="D148" s="20" t="s">
        <v>198</v>
      </c>
      <c r="E148" s="20" t="s">
        <v>86</v>
      </c>
      <c r="F148" s="14" t="s">
        <v>493</v>
      </c>
      <c r="J148" s="14" t="s">
        <v>52</v>
      </c>
      <c r="N148" s="37">
        <v>6307</v>
      </c>
      <c r="O148" s="14" t="s">
        <v>690</v>
      </c>
      <c r="P148" s="14" t="s">
        <v>976</v>
      </c>
    </row>
    <row r="149" spans="1:16" ht="12.75">
      <c r="A149">
        <v>148</v>
      </c>
      <c r="B149" s="20" t="s">
        <v>53</v>
      </c>
      <c r="C149" s="20" t="s">
        <v>994</v>
      </c>
      <c r="D149" s="20" t="s">
        <v>198</v>
      </c>
      <c r="E149" s="20" t="s">
        <v>77</v>
      </c>
      <c r="F149" s="14" t="s">
        <v>494</v>
      </c>
      <c r="J149" s="14" t="s">
        <v>52</v>
      </c>
      <c r="N149" s="37">
        <v>3000</v>
      </c>
      <c r="O149" s="14" t="s">
        <v>691</v>
      </c>
      <c r="P149" s="14" t="s">
        <v>976</v>
      </c>
    </row>
    <row r="150" spans="1:16" ht="12.75">
      <c r="A150">
        <v>149</v>
      </c>
      <c r="B150" s="20" t="s">
        <v>53</v>
      </c>
      <c r="C150" s="20" t="s">
        <v>994</v>
      </c>
      <c r="D150" s="20" t="s">
        <v>198</v>
      </c>
      <c r="E150" s="20" t="s">
        <v>129</v>
      </c>
      <c r="F150" s="14" t="s">
        <v>495</v>
      </c>
      <c r="J150" s="14" t="s">
        <v>52</v>
      </c>
      <c r="N150" s="37">
        <v>3000</v>
      </c>
      <c r="O150" s="14" t="s">
        <v>692</v>
      </c>
      <c r="P150" s="14" t="s">
        <v>976</v>
      </c>
    </row>
    <row r="151" spans="1:16" ht="12.75">
      <c r="A151">
        <v>150</v>
      </c>
      <c r="B151" s="20" t="s">
        <v>53</v>
      </c>
      <c r="C151" s="20" t="s">
        <v>994</v>
      </c>
      <c r="D151" s="20" t="s">
        <v>199</v>
      </c>
      <c r="E151" s="20" t="s">
        <v>68</v>
      </c>
      <c r="F151" s="14" t="s">
        <v>52</v>
      </c>
      <c r="J151" s="14" t="s">
        <v>52</v>
      </c>
      <c r="N151" s="37">
        <v>143912.64</v>
      </c>
      <c r="O151" s="14" t="s">
        <v>693</v>
      </c>
      <c r="P151" s="14" t="s">
        <v>976</v>
      </c>
    </row>
    <row r="152" spans="1:16" ht="12.75">
      <c r="A152">
        <v>151</v>
      </c>
      <c r="B152" s="20" t="s">
        <v>53</v>
      </c>
      <c r="C152" s="20" t="s">
        <v>994</v>
      </c>
      <c r="D152" s="20" t="s">
        <v>200</v>
      </c>
      <c r="E152" s="20" t="s">
        <v>201</v>
      </c>
      <c r="F152" s="14" t="s">
        <v>52</v>
      </c>
      <c r="J152" s="14" t="s">
        <v>52</v>
      </c>
      <c r="N152" s="37">
        <v>8303</v>
      </c>
      <c r="O152" s="14" t="s">
        <v>694</v>
      </c>
      <c r="P152" s="14" t="s">
        <v>976</v>
      </c>
    </row>
    <row r="153" spans="1:16" ht="12.75">
      <c r="A153">
        <v>152</v>
      </c>
      <c r="B153" s="20" t="s">
        <v>53</v>
      </c>
      <c r="C153" s="20" t="s">
        <v>994</v>
      </c>
      <c r="D153" s="20" t="s">
        <v>202</v>
      </c>
      <c r="E153" s="20" t="s">
        <v>106</v>
      </c>
      <c r="F153" s="14" t="s">
        <v>496</v>
      </c>
      <c r="J153" s="14" t="s">
        <v>52</v>
      </c>
      <c r="N153" s="37">
        <v>5000</v>
      </c>
      <c r="O153" s="14" t="s">
        <v>695</v>
      </c>
      <c r="P153" s="14" t="s">
        <v>976</v>
      </c>
    </row>
    <row r="154" spans="1:16" ht="12.75">
      <c r="A154">
        <v>153</v>
      </c>
      <c r="B154" s="20" t="s">
        <v>53</v>
      </c>
      <c r="C154" s="20" t="s">
        <v>994</v>
      </c>
      <c r="D154" s="20" t="s">
        <v>202</v>
      </c>
      <c r="E154" s="20" t="s">
        <v>130</v>
      </c>
      <c r="F154" s="14" t="s">
        <v>497</v>
      </c>
      <c r="J154" s="14" t="s">
        <v>52</v>
      </c>
      <c r="N154" s="37">
        <v>10000</v>
      </c>
      <c r="O154" s="14" t="s">
        <v>696</v>
      </c>
      <c r="P154" s="14" t="s">
        <v>976</v>
      </c>
    </row>
    <row r="155" spans="1:16" ht="12.75">
      <c r="A155">
        <v>154</v>
      </c>
      <c r="B155" s="20" t="s">
        <v>53</v>
      </c>
      <c r="C155" s="20" t="s">
        <v>994</v>
      </c>
      <c r="D155" s="20" t="s">
        <v>203</v>
      </c>
      <c r="E155" s="20" t="s">
        <v>100</v>
      </c>
      <c r="F155" s="14" t="s">
        <v>146</v>
      </c>
      <c r="J155" s="14" t="s">
        <v>990</v>
      </c>
      <c r="N155" s="37">
        <v>128740.08</v>
      </c>
      <c r="O155" s="14" t="s">
        <v>697</v>
      </c>
      <c r="P155" s="14" t="s">
        <v>976</v>
      </c>
    </row>
    <row r="156" spans="1:16" ht="12.75">
      <c r="A156">
        <v>155</v>
      </c>
      <c r="B156" s="20" t="s">
        <v>53</v>
      </c>
      <c r="C156" s="20" t="s">
        <v>994</v>
      </c>
      <c r="D156" s="20" t="s">
        <v>204</v>
      </c>
      <c r="E156" s="20" t="s">
        <v>100</v>
      </c>
      <c r="F156" s="14" t="s">
        <v>146</v>
      </c>
      <c r="J156" s="14" t="s">
        <v>977</v>
      </c>
      <c r="N156" s="37">
        <v>631097.19</v>
      </c>
      <c r="O156" s="14" t="s">
        <v>698</v>
      </c>
      <c r="P156" s="14" t="s">
        <v>976</v>
      </c>
    </row>
    <row r="157" spans="1:16" ht="12.75">
      <c r="A157">
        <v>156</v>
      </c>
      <c r="B157" s="20" t="s">
        <v>53</v>
      </c>
      <c r="C157" s="20" t="s">
        <v>994</v>
      </c>
      <c r="D157" s="20" t="s">
        <v>205</v>
      </c>
      <c r="E157" s="20" t="s">
        <v>68</v>
      </c>
      <c r="F157" s="14" t="s">
        <v>52</v>
      </c>
      <c r="J157" s="14" t="s">
        <v>52</v>
      </c>
      <c r="N157" s="37">
        <v>75115.82</v>
      </c>
      <c r="O157" s="14" t="s">
        <v>699</v>
      </c>
      <c r="P157" s="14" t="s">
        <v>976</v>
      </c>
    </row>
    <row r="158" spans="1:16" ht="12.75">
      <c r="A158">
        <v>157</v>
      </c>
      <c r="B158" s="20" t="s">
        <v>53</v>
      </c>
      <c r="C158" s="20" t="s">
        <v>994</v>
      </c>
      <c r="D158" s="20" t="s">
        <v>206</v>
      </c>
      <c r="E158" s="20" t="s">
        <v>69</v>
      </c>
      <c r="F158" s="14" t="s">
        <v>52</v>
      </c>
      <c r="J158" s="14" t="s">
        <v>52</v>
      </c>
      <c r="N158" s="37">
        <v>99748.05</v>
      </c>
      <c r="O158" s="14" t="s">
        <v>700</v>
      </c>
      <c r="P158" s="14" t="s">
        <v>976</v>
      </c>
    </row>
    <row r="159" spans="1:16" ht="12.75">
      <c r="A159">
        <v>158</v>
      </c>
      <c r="B159" s="20" t="s">
        <v>53</v>
      </c>
      <c r="C159" s="20" t="s">
        <v>994</v>
      </c>
      <c r="D159" s="20" t="s">
        <v>207</v>
      </c>
      <c r="E159" s="20" t="s">
        <v>138</v>
      </c>
      <c r="F159" s="14" t="s">
        <v>52</v>
      </c>
      <c r="J159" s="14" t="s">
        <v>52</v>
      </c>
      <c r="N159" s="37">
        <v>17998.45</v>
      </c>
      <c r="O159" s="14" t="s">
        <v>701</v>
      </c>
      <c r="P159" s="14" t="s">
        <v>976</v>
      </c>
    </row>
    <row r="160" spans="1:16" ht="12.75">
      <c r="A160">
        <v>159</v>
      </c>
      <c r="B160" s="20" t="s">
        <v>53</v>
      </c>
      <c r="C160" s="20" t="s">
        <v>994</v>
      </c>
      <c r="D160" s="20" t="s">
        <v>208</v>
      </c>
      <c r="E160" s="20" t="s">
        <v>105</v>
      </c>
      <c r="F160" s="14" t="s">
        <v>52</v>
      </c>
      <c r="J160" s="14" t="s">
        <v>52</v>
      </c>
      <c r="N160" s="37">
        <v>97480.8</v>
      </c>
      <c r="O160" s="14" t="s">
        <v>702</v>
      </c>
      <c r="P160" s="14" t="s">
        <v>976</v>
      </c>
    </row>
    <row r="161" spans="1:16" ht="12.75">
      <c r="A161">
        <v>160</v>
      </c>
      <c r="B161" s="20" t="s">
        <v>53</v>
      </c>
      <c r="C161" s="20" t="s">
        <v>994</v>
      </c>
      <c r="D161" s="20" t="s">
        <v>209</v>
      </c>
      <c r="E161" s="20" t="s">
        <v>92</v>
      </c>
      <c r="F161" s="14" t="s">
        <v>498</v>
      </c>
      <c r="J161" s="14" t="s">
        <v>52</v>
      </c>
      <c r="N161" s="37">
        <v>10000</v>
      </c>
      <c r="O161" s="14" t="s">
        <v>703</v>
      </c>
      <c r="P161" s="14" t="s">
        <v>976</v>
      </c>
    </row>
    <row r="162" spans="1:16" ht="12.75">
      <c r="A162">
        <v>161</v>
      </c>
      <c r="B162" s="20" t="s">
        <v>53</v>
      </c>
      <c r="C162" s="20" t="s">
        <v>994</v>
      </c>
      <c r="D162" s="20" t="s">
        <v>210</v>
      </c>
      <c r="E162" s="20" t="s">
        <v>127</v>
      </c>
      <c r="F162" s="14" t="s">
        <v>149</v>
      </c>
      <c r="J162" s="14" t="s">
        <v>52</v>
      </c>
      <c r="N162" s="37">
        <v>20000</v>
      </c>
      <c r="O162" s="14" t="s">
        <v>704</v>
      </c>
      <c r="P162" s="14" t="s">
        <v>976</v>
      </c>
    </row>
    <row r="163" spans="1:16" ht="12.75">
      <c r="A163">
        <v>162</v>
      </c>
      <c r="B163" s="20" t="s">
        <v>53</v>
      </c>
      <c r="C163" s="20" t="s">
        <v>994</v>
      </c>
      <c r="D163" s="20" t="s">
        <v>210</v>
      </c>
      <c r="E163" s="20" t="s">
        <v>92</v>
      </c>
      <c r="F163" s="14" t="s">
        <v>499</v>
      </c>
      <c r="J163" s="14" t="s">
        <v>52</v>
      </c>
      <c r="N163" s="37">
        <v>9808</v>
      </c>
      <c r="O163" s="14" t="s">
        <v>705</v>
      </c>
      <c r="P163" s="14" t="s">
        <v>976</v>
      </c>
    </row>
    <row r="164" spans="1:16" ht="12.75">
      <c r="A164">
        <v>163</v>
      </c>
      <c r="B164" s="20" t="s">
        <v>53</v>
      </c>
      <c r="C164" s="20" t="s">
        <v>994</v>
      </c>
      <c r="D164" s="20" t="s">
        <v>211</v>
      </c>
      <c r="E164" s="20" t="s">
        <v>139</v>
      </c>
      <c r="F164" s="14" t="s">
        <v>150</v>
      </c>
      <c r="J164" s="14" t="s">
        <v>52</v>
      </c>
      <c r="N164" s="37">
        <v>108285.05</v>
      </c>
      <c r="O164" s="14" t="s">
        <v>706</v>
      </c>
      <c r="P164" s="14" t="s">
        <v>976</v>
      </c>
    </row>
    <row r="165" spans="1:16" ht="12.75">
      <c r="A165">
        <v>164</v>
      </c>
      <c r="B165" s="20" t="s">
        <v>53</v>
      </c>
      <c r="C165" s="20" t="s">
        <v>994</v>
      </c>
      <c r="D165" s="20" t="s">
        <v>212</v>
      </c>
      <c r="E165" s="20" t="s">
        <v>68</v>
      </c>
      <c r="F165" s="14" t="s">
        <v>52</v>
      </c>
      <c r="J165" s="14" t="s">
        <v>52</v>
      </c>
      <c r="N165" s="37">
        <v>182044.78</v>
      </c>
      <c r="O165" s="14" t="s">
        <v>707</v>
      </c>
      <c r="P165" s="14" t="s">
        <v>976</v>
      </c>
    </row>
    <row r="166" spans="1:16" ht="12.75">
      <c r="A166">
        <v>165</v>
      </c>
      <c r="B166" s="20" t="s">
        <v>53</v>
      </c>
      <c r="C166" s="20" t="s">
        <v>994</v>
      </c>
      <c r="D166" s="20" t="s">
        <v>213</v>
      </c>
      <c r="E166" s="20" t="s">
        <v>84</v>
      </c>
      <c r="F166" s="14" t="s">
        <v>500</v>
      </c>
      <c r="J166" s="14" t="s">
        <v>52</v>
      </c>
      <c r="N166" s="37">
        <v>41001.9</v>
      </c>
      <c r="O166" s="14" t="s">
        <v>708</v>
      </c>
      <c r="P166" s="14" t="s">
        <v>976</v>
      </c>
    </row>
    <row r="167" spans="1:16" ht="12.75">
      <c r="A167">
        <v>166</v>
      </c>
      <c r="B167" s="20" t="s">
        <v>53</v>
      </c>
      <c r="C167" s="20" t="s">
        <v>994</v>
      </c>
      <c r="D167" s="20" t="s">
        <v>214</v>
      </c>
      <c r="E167" s="20" t="s">
        <v>90</v>
      </c>
      <c r="F167" s="14" t="s">
        <v>144</v>
      </c>
      <c r="J167" s="14" t="s">
        <v>52</v>
      </c>
      <c r="N167" s="37">
        <v>44618.95</v>
      </c>
      <c r="O167" s="14" t="s">
        <v>709</v>
      </c>
      <c r="P167" s="14" t="s">
        <v>976</v>
      </c>
    </row>
    <row r="168" spans="1:16" ht="12.75">
      <c r="A168">
        <v>167</v>
      </c>
      <c r="B168" s="20" t="s">
        <v>53</v>
      </c>
      <c r="C168" s="20" t="s">
        <v>994</v>
      </c>
      <c r="D168" s="20" t="s">
        <v>215</v>
      </c>
      <c r="E168" s="20" t="s">
        <v>92</v>
      </c>
      <c r="F168" s="14" t="s">
        <v>501</v>
      </c>
      <c r="J168" s="14" t="s">
        <v>52</v>
      </c>
      <c r="N168" s="37">
        <v>9627</v>
      </c>
      <c r="O168" s="14" t="s">
        <v>710</v>
      </c>
      <c r="P168" s="14" t="s">
        <v>976</v>
      </c>
    </row>
    <row r="169" spans="1:16" ht="12.75">
      <c r="A169">
        <v>168</v>
      </c>
      <c r="B169" s="20" t="s">
        <v>53</v>
      </c>
      <c r="C169" s="20" t="s">
        <v>994</v>
      </c>
      <c r="D169" s="20" t="s">
        <v>216</v>
      </c>
      <c r="E169" s="20" t="s">
        <v>85</v>
      </c>
      <c r="F169" s="14" t="s">
        <v>502</v>
      </c>
      <c r="J169" s="14" t="s">
        <v>52</v>
      </c>
      <c r="N169" s="37">
        <v>9089</v>
      </c>
      <c r="O169" s="14" t="s">
        <v>711</v>
      </c>
      <c r="P169" s="14" t="s">
        <v>976</v>
      </c>
    </row>
    <row r="170" spans="1:16" ht="12.75">
      <c r="A170">
        <v>169</v>
      </c>
      <c r="B170" s="20" t="s">
        <v>53</v>
      </c>
      <c r="C170" s="20" t="s">
        <v>994</v>
      </c>
      <c r="D170" s="20" t="s">
        <v>217</v>
      </c>
      <c r="E170" s="20" t="s">
        <v>99</v>
      </c>
      <c r="F170" s="14" t="s">
        <v>503</v>
      </c>
      <c r="J170" s="14" t="s">
        <v>52</v>
      </c>
      <c r="N170" s="37">
        <v>77468.45</v>
      </c>
      <c r="O170" s="14" t="s">
        <v>712</v>
      </c>
      <c r="P170" s="14" t="s">
        <v>976</v>
      </c>
    </row>
    <row r="171" spans="1:16" ht="12.75">
      <c r="A171">
        <v>170</v>
      </c>
      <c r="B171" s="20" t="s">
        <v>53</v>
      </c>
      <c r="C171" s="20" t="s">
        <v>994</v>
      </c>
      <c r="D171" s="20" t="s">
        <v>218</v>
      </c>
      <c r="E171" s="20" t="s">
        <v>57</v>
      </c>
      <c r="F171" s="14" t="s">
        <v>52</v>
      </c>
      <c r="J171" s="14" t="s">
        <v>52</v>
      </c>
      <c r="N171" s="37">
        <v>184116.44</v>
      </c>
      <c r="O171" s="14" t="s">
        <v>713</v>
      </c>
      <c r="P171" s="14" t="s">
        <v>976</v>
      </c>
    </row>
    <row r="172" spans="1:16" ht="12.75">
      <c r="A172">
        <v>171</v>
      </c>
      <c r="B172" s="20" t="s">
        <v>53</v>
      </c>
      <c r="C172" s="20" t="s">
        <v>994</v>
      </c>
      <c r="D172" s="20" t="s">
        <v>219</v>
      </c>
      <c r="E172" s="20" t="s">
        <v>68</v>
      </c>
      <c r="F172" s="14" t="s">
        <v>52</v>
      </c>
      <c r="J172" s="14" t="s">
        <v>52</v>
      </c>
      <c r="N172" s="37">
        <v>105423.82</v>
      </c>
      <c r="O172" s="14" t="s">
        <v>714</v>
      </c>
      <c r="P172" s="14" t="s">
        <v>976</v>
      </c>
    </row>
    <row r="173" spans="1:16" ht="12.75">
      <c r="A173">
        <v>172</v>
      </c>
      <c r="B173" s="20" t="s">
        <v>53</v>
      </c>
      <c r="C173" s="20" t="s">
        <v>994</v>
      </c>
      <c r="D173" s="20" t="s">
        <v>220</v>
      </c>
      <c r="E173" s="20" t="s">
        <v>84</v>
      </c>
      <c r="F173" s="14" t="s">
        <v>504</v>
      </c>
      <c r="J173" s="14" t="s">
        <v>52</v>
      </c>
      <c r="N173" s="37">
        <v>150876.89</v>
      </c>
      <c r="O173" s="14" t="s">
        <v>715</v>
      </c>
      <c r="P173" s="14" t="s">
        <v>976</v>
      </c>
    </row>
    <row r="174" spans="1:16" ht="12.75">
      <c r="A174">
        <v>173</v>
      </c>
      <c r="B174" s="20" t="s">
        <v>53</v>
      </c>
      <c r="C174" s="20" t="s">
        <v>994</v>
      </c>
      <c r="D174" s="20" t="s">
        <v>221</v>
      </c>
      <c r="E174" s="20" t="s">
        <v>143</v>
      </c>
      <c r="F174" s="14" t="s">
        <v>52</v>
      </c>
      <c r="J174" s="14" t="s">
        <v>52</v>
      </c>
      <c r="N174" s="37">
        <v>117693.42</v>
      </c>
      <c r="O174" s="14" t="s">
        <v>716</v>
      </c>
      <c r="P174" s="14" t="s">
        <v>976</v>
      </c>
    </row>
    <row r="175" spans="1:16" ht="12.75">
      <c r="A175">
        <v>174</v>
      </c>
      <c r="B175" s="20" t="s">
        <v>53</v>
      </c>
      <c r="C175" s="20" t="s">
        <v>994</v>
      </c>
      <c r="D175" s="20" t="s">
        <v>222</v>
      </c>
      <c r="E175" s="20" t="s">
        <v>111</v>
      </c>
      <c r="F175" s="14" t="s">
        <v>52</v>
      </c>
      <c r="J175" s="14" t="s">
        <v>52</v>
      </c>
      <c r="N175" s="37">
        <v>36716.55</v>
      </c>
      <c r="O175" s="14" t="s">
        <v>717</v>
      </c>
      <c r="P175" s="14" t="s">
        <v>976</v>
      </c>
    </row>
    <row r="176" spans="1:16" ht="12.75">
      <c r="A176">
        <v>175</v>
      </c>
      <c r="B176" s="20" t="s">
        <v>53</v>
      </c>
      <c r="C176" s="20" t="s">
        <v>994</v>
      </c>
      <c r="D176" s="20" t="s">
        <v>223</v>
      </c>
      <c r="E176" s="20" t="s">
        <v>68</v>
      </c>
      <c r="F176" s="14" t="s">
        <v>52</v>
      </c>
      <c r="J176" s="14" t="s">
        <v>52</v>
      </c>
      <c r="N176" s="37">
        <v>93258.79</v>
      </c>
      <c r="O176" s="14" t="s">
        <v>718</v>
      </c>
      <c r="P176" s="14" t="s">
        <v>976</v>
      </c>
    </row>
    <row r="177" spans="1:16" ht="12.75">
      <c r="A177">
        <v>176</v>
      </c>
      <c r="B177" s="20" t="s">
        <v>53</v>
      </c>
      <c r="C177" s="20" t="s">
        <v>994</v>
      </c>
      <c r="D177" s="20" t="s">
        <v>224</v>
      </c>
      <c r="E177" s="20" t="s">
        <v>65</v>
      </c>
      <c r="F177" s="14" t="s">
        <v>52</v>
      </c>
      <c r="J177" s="14" t="s">
        <v>52</v>
      </c>
      <c r="N177" s="37">
        <v>166156.21</v>
      </c>
      <c r="O177" s="14" t="s">
        <v>719</v>
      </c>
      <c r="P177" s="14" t="s">
        <v>976</v>
      </c>
    </row>
    <row r="178" spans="1:16" ht="12.75">
      <c r="A178">
        <v>177</v>
      </c>
      <c r="B178" s="20" t="s">
        <v>53</v>
      </c>
      <c r="C178" s="20" t="s">
        <v>994</v>
      </c>
      <c r="D178" s="20" t="s">
        <v>225</v>
      </c>
      <c r="E178" s="20" t="s">
        <v>143</v>
      </c>
      <c r="F178" s="14" t="s">
        <v>52</v>
      </c>
      <c r="J178" s="14" t="s">
        <v>52</v>
      </c>
      <c r="N178" s="37">
        <v>146459.87</v>
      </c>
      <c r="O178" s="14" t="s">
        <v>720</v>
      </c>
      <c r="P178" s="14" t="s">
        <v>976</v>
      </c>
    </row>
    <row r="179" spans="1:16" ht="12.75">
      <c r="A179">
        <v>178</v>
      </c>
      <c r="B179" s="20" t="s">
        <v>53</v>
      </c>
      <c r="C179" s="20" t="s">
        <v>994</v>
      </c>
      <c r="D179" s="20" t="s">
        <v>226</v>
      </c>
      <c r="E179" s="20" t="s">
        <v>57</v>
      </c>
      <c r="F179" s="14" t="s">
        <v>52</v>
      </c>
      <c r="J179" s="14" t="s">
        <v>52</v>
      </c>
      <c r="N179" s="37">
        <v>419219.49</v>
      </c>
      <c r="O179" s="14" t="s">
        <v>721</v>
      </c>
      <c r="P179" s="14" t="s">
        <v>976</v>
      </c>
    </row>
    <row r="180" spans="1:16" ht="12.75">
      <c r="A180">
        <v>179</v>
      </c>
      <c r="B180" s="20" t="s">
        <v>53</v>
      </c>
      <c r="C180" s="20" t="s">
        <v>994</v>
      </c>
      <c r="D180" s="20" t="s">
        <v>227</v>
      </c>
      <c r="E180" s="20" t="s">
        <v>143</v>
      </c>
      <c r="F180" s="14" t="s">
        <v>52</v>
      </c>
      <c r="J180" s="14" t="s">
        <v>52</v>
      </c>
      <c r="N180" s="37">
        <v>131437.73</v>
      </c>
      <c r="O180" s="14" t="s">
        <v>722</v>
      </c>
      <c r="P180" s="14" t="s">
        <v>976</v>
      </c>
    </row>
    <row r="181" spans="1:16" ht="12.75">
      <c r="A181">
        <v>180</v>
      </c>
      <c r="B181" s="20" t="s">
        <v>53</v>
      </c>
      <c r="C181" s="20" t="s">
        <v>994</v>
      </c>
      <c r="D181" s="20" t="s">
        <v>228</v>
      </c>
      <c r="E181" s="20" t="s">
        <v>68</v>
      </c>
      <c r="F181" s="14" t="s">
        <v>52</v>
      </c>
      <c r="J181" s="14" t="s">
        <v>52</v>
      </c>
      <c r="N181" s="37">
        <v>39292.34</v>
      </c>
      <c r="O181" s="14" t="s">
        <v>723</v>
      </c>
      <c r="P181" s="14" t="s">
        <v>976</v>
      </c>
    </row>
    <row r="182" spans="1:16" ht="12.75">
      <c r="A182">
        <v>181</v>
      </c>
      <c r="B182" s="20" t="s">
        <v>53</v>
      </c>
      <c r="C182" s="20" t="s">
        <v>994</v>
      </c>
      <c r="D182" s="20" t="s">
        <v>229</v>
      </c>
      <c r="E182" s="20" t="s">
        <v>123</v>
      </c>
      <c r="F182" s="14" t="s">
        <v>52</v>
      </c>
      <c r="J182" s="14" t="s">
        <v>52</v>
      </c>
      <c r="N182" s="37">
        <v>237963.91</v>
      </c>
      <c r="O182" s="14" t="s">
        <v>724</v>
      </c>
      <c r="P182" s="14" t="s">
        <v>976</v>
      </c>
    </row>
    <row r="183" spans="1:16" ht="12.75">
      <c r="A183">
        <v>182</v>
      </c>
      <c r="B183" s="20" t="s">
        <v>53</v>
      </c>
      <c r="C183" s="20" t="s">
        <v>994</v>
      </c>
      <c r="D183" s="20" t="s">
        <v>230</v>
      </c>
      <c r="E183" s="20" t="s">
        <v>55</v>
      </c>
      <c r="F183" s="14" t="s">
        <v>52</v>
      </c>
      <c r="J183" s="14" t="s">
        <v>52</v>
      </c>
      <c r="N183" s="37">
        <v>439116.71</v>
      </c>
      <c r="O183" s="14" t="s">
        <v>725</v>
      </c>
      <c r="P183" s="14" t="s">
        <v>976</v>
      </c>
    </row>
    <row r="184" spans="1:16" ht="12.75">
      <c r="A184">
        <v>183</v>
      </c>
      <c r="B184" s="20" t="s">
        <v>53</v>
      </c>
      <c r="C184" s="20" t="s">
        <v>994</v>
      </c>
      <c r="D184" s="20" t="s">
        <v>231</v>
      </c>
      <c r="E184" s="20" t="s">
        <v>129</v>
      </c>
      <c r="F184" s="14" t="s">
        <v>505</v>
      </c>
      <c r="J184" s="14" t="s">
        <v>52</v>
      </c>
      <c r="N184" s="37">
        <v>8289</v>
      </c>
      <c r="O184" s="14" t="s">
        <v>726</v>
      </c>
      <c r="P184" s="14" t="s">
        <v>976</v>
      </c>
    </row>
    <row r="185" spans="1:16" ht="12.75">
      <c r="A185">
        <v>184</v>
      </c>
      <c r="B185" s="20" t="s">
        <v>53</v>
      </c>
      <c r="C185" s="20" t="s">
        <v>994</v>
      </c>
      <c r="D185" s="20" t="s">
        <v>232</v>
      </c>
      <c r="E185" s="20" t="s">
        <v>100</v>
      </c>
      <c r="F185" s="14" t="s">
        <v>146</v>
      </c>
      <c r="J185" s="14" t="s">
        <v>52</v>
      </c>
      <c r="N185" s="37">
        <v>473808.99</v>
      </c>
      <c r="O185" s="14" t="s">
        <v>727</v>
      </c>
      <c r="P185" s="14" t="s">
        <v>976</v>
      </c>
    </row>
    <row r="186" spans="1:16" ht="12.75">
      <c r="A186">
        <v>185</v>
      </c>
      <c r="B186" s="20" t="s">
        <v>53</v>
      </c>
      <c r="C186" s="20" t="s">
        <v>994</v>
      </c>
      <c r="D186" s="20" t="s">
        <v>233</v>
      </c>
      <c r="E186" s="20" t="s">
        <v>99</v>
      </c>
      <c r="F186" s="14" t="s">
        <v>506</v>
      </c>
      <c r="J186" s="14" t="s">
        <v>52</v>
      </c>
      <c r="N186" s="37">
        <v>10000</v>
      </c>
      <c r="O186" s="14" t="s">
        <v>728</v>
      </c>
      <c r="P186" s="14" t="s">
        <v>976</v>
      </c>
    </row>
    <row r="187" spans="1:16" ht="12.75">
      <c r="A187">
        <v>186</v>
      </c>
      <c r="B187" s="20" t="s">
        <v>53</v>
      </c>
      <c r="C187" s="20" t="s">
        <v>994</v>
      </c>
      <c r="D187" s="20" t="s">
        <v>234</v>
      </c>
      <c r="E187" s="20" t="s">
        <v>93</v>
      </c>
      <c r="F187" s="14" t="s">
        <v>507</v>
      </c>
      <c r="J187" s="14" t="s">
        <v>52</v>
      </c>
      <c r="N187" s="37">
        <v>10000</v>
      </c>
      <c r="O187" s="14" t="s">
        <v>729</v>
      </c>
      <c r="P187" s="14" t="s">
        <v>976</v>
      </c>
    </row>
    <row r="188" spans="1:16" ht="12.75">
      <c r="A188">
        <v>187</v>
      </c>
      <c r="B188" s="20" t="s">
        <v>53</v>
      </c>
      <c r="C188" s="20" t="s">
        <v>994</v>
      </c>
      <c r="D188" s="20" t="s">
        <v>235</v>
      </c>
      <c r="E188" s="20" t="s">
        <v>79</v>
      </c>
      <c r="F188" s="14" t="s">
        <v>155</v>
      </c>
      <c r="J188" s="14" t="s">
        <v>52</v>
      </c>
      <c r="N188" s="37">
        <v>90151</v>
      </c>
      <c r="O188" s="14" t="s">
        <v>730</v>
      </c>
      <c r="P188" s="14" t="s">
        <v>976</v>
      </c>
    </row>
    <row r="189" spans="1:16" ht="12.75">
      <c r="A189">
        <v>188</v>
      </c>
      <c r="B189" s="20" t="s">
        <v>53</v>
      </c>
      <c r="C189" s="20" t="s">
        <v>994</v>
      </c>
      <c r="D189" s="20" t="s">
        <v>236</v>
      </c>
      <c r="E189" s="20" t="s">
        <v>138</v>
      </c>
      <c r="F189" s="14" t="s">
        <v>52</v>
      </c>
      <c r="J189" s="14" t="s">
        <v>52</v>
      </c>
      <c r="N189" s="37">
        <v>186929.8</v>
      </c>
      <c r="O189" s="14" t="s">
        <v>731</v>
      </c>
      <c r="P189" s="14" t="s">
        <v>976</v>
      </c>
    </row>
    <row r="190" spans="1:16" ht="12.75">
      <c r="A190">
        <v>189</v>
      </c>
      <c r="B190" s="20" t="s">
        <v>53</v>
      </c>
      <c r="C190" s="20" t="s">
        <v>994</v>
      </c>
      <c r="D190" s="20" t="s">
        <v>237</v>
      </c>
      <c r="E190" s="20" t="s">
        <v>68</v>
      </c>
      <c r="F190" s="14" t="s">
        <v>52</v>
      </c>
      <c r="J190" s="14" t="s">
        <v>52</v>
      </c>
      <c r="N190" s="37">
        <v>99613.54</v>
      </c>
      <c r="O190" s="14" t="s">
        <v>732</v>
      </c>
      <c r="P190" s="14" t="s">
        <v>976</v>
      </c>
    </row>
    <row r="191" spans="1:16" ht="12.75">
      <c r="A191">
        <v>190</v>
      </c>
      <c r="B191" s="20" t="s">
        <v>53</v>
      </c>
      <c r="C191" s="20" t="s">
        <v>994</v>
      </c>
      <c r="D191" s="20" t="s">
        <v>238</v>
      </c>
      <c r="E191" s="20" t="s">
        <v>69</v>
      </c>
      <c r="F191" s="14" t="s">
        <v>52</v>
      </c>
      <c r="J191" s="14" t="s">
        <v>52</v>
      </c>
      <c r="N191" s="37">
        <v>507421.53</v>
      </c>
      <c r="O191" s="14" t="s">
        <v>733</v>
      </c>
      <c r="P191" s="14" t="s">
        <v>976</v>
      </c>
    </row>
    <row r="192" spans="1:16" ht="12.75">
      <c r="A192">
        <v>191</v>
      </c>
      <c r="B192" s="20" t="s">
        <v>53</v>
      </c>
      <c r="C192" s="20" t="s">
        <v>994</v>
      </c>
      <c r="D192" s="20" t="s">
        <v>239</v>
      </c>
      <c r="E192" s="20" t="s">
        <v>93</v>
      </c>
      <c r="F192" s="14" t="s">
        <v>508</v>
      </c>
      <c r="J192" s="14" t="s">
        <v>52</v>
      </c>
      <c r="N192" s="37">
        <v>10000</v>
      </c>
      <c r="O192" s="14" t="s">
        <v>734</v>
      </c>
      <c r="P192" s="14" t="s">
        <v>976</v>
      </c>
    </row>
    <row r="193" spans="1:16" ht="12.75">
      <c r="A193">
        <v>192</v>
      </c>
      <c r="B193" s="20" t="s">
        <v>53</v>
      </c>
      <c r="C193" s="20" t="s">
        <v>994</v>
      </c>
      <c r="D193" s="20" t="s">
        <v>240</v>
      </c>
      <c r="E193" s="20" t="s">
        <v>127</v>
      </c>
      <c r="F193" s="14" t="s">
        <v>509</v>
      </c>
      <c r="J193" s="14" t="s">
        <v>52</v>
      </c>
      <c r="N193" s="37">
        <v>129323.1</v>
      </c>
      <c r="O193" s="14" t="s">
        <v>735</v>
      </c>
      <c r="P193" s="14" t="s">
        <v>976</v>
      </c>
    </row>
    <row r="194" spans="1:16" ht="12.75">
      <c r="A194">
        <v>193</v>
      </c>
      <c r="B194" s="20" t="s">
        <v>53</v>
      </c>
      <c r="C194" s="20" t="s">
        <v>994</v>
      </c>
      <c r="D194" s="20" t="s">
        <v>241</v>
      </c>
      <c r="E194" s="20" t="s">
        <v>65</v>
      </c>
      <c r="F194" s="14" t="s">
        <v>52</v>
      </c>
      <c r="J194" s="14" t="s">
        <v>52</v>
      </c>
      <c r="N194" s="37">
        <v>74733.4</v>
      </c>
      <c r="O194" s="14" t="s">
        <v>736</v>
      </c>
      <c r="P194" s="14" t="s">
        <v>976</v>
      </c>
    </row>
    <row r="195" spans="1:16" ht="12.75">
      <c r="A195">
        <v>194</v>
      </c>
      <c r="B195" s="20" t="s">
        <v>53</v>
      </c>
      <c r="C195" s="20" t="s">
        <v>994</v>
      </c>
      <c r="D195" s="20" t="s">
        <v>242</v>
      </c>
      <c r="E195" s="20" t="s">
        <v>75</v>
      </c>
      <c r="F195" s="14" t="s">
        <v>52</v>
      </c>
      <c r="J195" s="14" t="s">
        <v>52</v>
      </c>
      <c r="N195" s="37">
        <v>670758.62</v>
      </c>
      <c r="O195" s="14" t="s">
        <v>737</v>
      </c>
      <c r="P195" s="14" t="s">
        <v>976</v>
      </c>
    </row>
    <row r="196" spans="1:16" ht="12.75">
      <c r="A196">
        <v>195</v>
      </c>
      <c r="B196" s="20" t="s">
        <v>53</v>
      </c>
      <c r="C196" s="20" t="s">
        <v>994</v>
      </c>
      <c r="D196" s="20" t="s">
        <v>243</v>
      </c>
      <c r="E196" s="20" t="s">
        <v>101</v>
      </c>
      <c r="F196" s="14" t="s">
        <v>52</v>
      </c>
      <c r="J196" s="14" t="s">
        <v>52</v>
      </c>
      <c r="N196" s="37">
        <v>376636.65</v>
      </c>
      <c r="O196" s="14" t="s">
        <v>738</v>
      </c>
      <c r="P196" s="14" t="s">
        <v>976</v>
      </c>
    </row>
    <row r="197" spans="1:16" ht="12.75">
      <c r="A197">
        <v>196</v>
      </c>
      <c r="B197" s="20" t="s">
        <v>53</v>
      </c>
      <c r="C197" s="20" t="s">
        <v>994</v>
      </c>
      <c r="D197" s="20" t="s">
        <v>244</v>
      </c>
      <c r="E197" s="20" t="s">
        <v>107</v>
      </c>
      <c r="F197" s="14" t="s">
        <v>52</v>
      </c>
      <c r="J197" s="14" t="s">
        <v>52</v>
      </c>
      <c r="N197" s="37">
        <v>54224.43</v>
      </c>
      <c r="O197" s="14" t="s">
        <v>739</v>
      </c>
      <c r="P197" s="14" t="s">
        <v>976</v>
      </c>
    </row>
    <row r="198" spans="1:16" ht="12.75">
      <c r="A198">
        <v>197</v>
      </c>
      <c r="B198" s="20" t="s">
        <v>53</v>
      </c>
      <c r="C198" s="20" t="s">
        <v>994</v>
      </c>
      <c r="D198" s="20" t="s">
        <v>245</v>
      </c>
      <c r="E198" s="20" t="s">
        <v>84</v>
      </c>
      <c r="F198" s="14" t="s">
        <v>510</v>
      </c>
      <c r="J198" s="14" t="s">
        <v>52</v>
      </c>
      <c r="N198" s="37">
        <v>45472.68</v>
      </c>
      <c r="O198" s="14" t="s">
        <v>740</v>
      </c>
      <c r="P198" s="14" t="s">
        <v>976</v>
      </c>
    </row>
    <row r="199" spans="1:16" ht="12.75">
      <c r="A199">
        <v>198</v>
      </c>
      <c r="B199" s="20" t="s">
        <v>53</v>
      </c>
      <c r="C199" s="20" t="s">
        <v>994</v>
      </c>
      <c r="D199" s="20" t="s">
        <v>246</v>
      </c>
      <c r="E199" s="20" t="s">
        <v>126</v>
      </c>
      <c r="F199" s="14" t="s">
        <v>150</v>
      </c>
      <c r="J199" s="14" t="s">
        <v>52</v>
      </c>
      <c r="N199" s="37">
        <v>87879.14</v>
      </c>
      <c r="O199" s="14" t="s">
        <v>741</v>
      </c>
      <c r="P199" s="14" t="s">
        <v>976</v>
      </c>
    </row>
    <row r="200" spans="1:16" ht="12.75">
      <c r="A200">
        <v>199</v>
      </c>
      <c r="B200" s="20" t="s">
        <v>53</v>
      </c>
      <c r="C200" s="20" t="s">
        <v>994</v>
      </c>
      <c r="D200" s="20" t="s">
        <v>247</v>
      </c>
      <c r="E200" s="20" t="s">
        <v>127</v>
      </c>
      <c r="F200" s="14" t="s">
        <v>511</v>
      </c>
      <c r="J200" s="14" t="s">
        <v>52</v>
      </c>
      <c r="N200" s="37">
        <v>9950</v>
      </c>
      <c r="O200" s="14" t="s">
        <v>742</v>
      </c>
      <c r="P200" s="14" t="s">
        <v>976</v>
      </c>
    </row>
    <row r="201" spans="1:16" ht="12.75">
      <c r="A201">
        <v>200</v>
      </c>
      <c r="B201" s="20" t="s">
        <v>53</v>
      </c>
      <c r="C201" s="20" t="s">
        <v>994</v>
      </c>
      <c r="D201" s="20" t="s">
        <v>248</v>
      </c>
      <c r="E201" s="20" t="s">
        <v>56</v>
      </c>
      <c r="F201" s="14" t="s">
        <v>52</v>
      </c>
      <c r="J201" s="14" t="s">
        <v>52</v>
      </c>
      <c r="N201" s="37">
        <v>539086.29</v>
      </c>
      <c r="O201" s="14" t="s">
        <v>743</v>
      </c>
      <c r="P201" s="14" t="s">
        <v>976</v>
      </c>
    </row>
    <row r="202" spans="1:16" ht="12.75">
      <c r="A202">
        <v>201</v>
      </c>
      <c r="B202" s="20" t="s">
        <v>53</v>
      </c>
      <c r="C202" s="20" t="s">
        <v>994</v>
      </c>
      <c r="D202" s="20" t="s">
        <v>249</v>
      </c>
      <c r="E202" s="20" t="s">
        <v>57</v>
      </c>
      <c r="F202" s="14" t="s">
        <v>52</v>
      </c>
      <c r="J202" s="14" t="s">
        <v>52</v>
      </c>
      <c r="N202" s="37">
        <v>447655.69</v>
      </c>
      <c r="O202" s="14" t="s">
        <v>744</v>
      </c>
      <c r="P202" s="14" t="s">
        <v>976</v>
      </c>
    </row>
    <row r="203" spans="1:16" ht="12.75">
      <c r="A203">
        <v>202</v>
      </c>
      <c r="B203" s="20" t="s">
        <v>53</v>
      </c>
      <c r="C203" s="20" t="s">
        <v>994</v>
      </c>
      <c r="D203" s="20" t="s">
        <v>250</v>
      </c>
      <c r="E203" s="20" t="s">
        <v>68</v>
      </c>
      <c r="F203" s="14" t="s">
        <v>52</v>
      </c>
      <c r="J203" s="14" t="s">
        <v>52</v>
      </c>
      <c r="N203" s="37">
        <v>23702.43</v>
      </c>
      <c r="O203" s="14" t="s">
        <v>745</v>
      </c>
      <c r="P203" s="14" t="s">
        <v>976</v>
      </c>
    </row>
    <row r="204" spans="1:16" ht="12.75">
      <c r="A204">
        <v>203</v>
      </c>
      <c r="B204" s="20" t="s">
        <v>53</v>
      </c>
      <c r="C204" s="20" t="s">
        <v>994</v>
      </c>
      <c r="D204" s="20" t="s">
        <v>251</v>
      </c>
      <c r="E204" s="20" t="s">
        <v>68</v>
      </c>
      <c r="F204" s="14" t="s">
        <v>52</v>
      </c>
      <c r="J204" s="14" t="s">
        <v>52</v>
      </c>
      <c r="N204" s="37">
        <v>60216.56</v>
      </c>
      <c r="O204" s="14" t="s">
        <v>746</v>
      </c>
      <c r="P204" s="14" t="s">
        <v>976</v>
      </c>
    </row>
    <row r="205" spans="1:16" ht="12.75">
      <c r="A205">
        <v>204</v>
      </c>
      <c r="B205" s="20" t="s">
        <v>53</v>
      </c>
      <c r="C205" s="20" t="s">
        <v>994</v>
      </c>
      <c r="D205" s="20" t="s">
        <v>252</v>
      </c>
      <c r="E205" s="20" t="s">
        <v>138</v>
      </c>
      <c r="F205" s="14" t="s">
        <v>52</v>
      </c>
      <c r="J205" s="14" t="s">
        <v>52</v>
      </c>
      <c r="N205" s="37">
        <v>143525.89</v>
      </c>
      <c r="O205" s="14" t="s">
        <v>747</v>
      </c>
      <c r="P205" s="14" t="s">
        <v>976</v>
      </c>
    </row>
    <row r="206" spans="1:16" ht="12.75">
      <c r="A206">
        <v>205</v>
      </c>
      <c r="B206" s="20" t="s">
        <v>53</v>
      </c>
      <c r="C206" s="20" t="s">
        <v>994</v>
      </c>
      <c r="D206" s="20" t="s">
        <v>253</v>
      </c>
      <c r="E206" s="20" t="s">
        <v>100</v>
      </c>
      <c r="F206" s="14" t="s">
        <v>146</v>
      </c>
      <c r="J206" s="14" t="s">
        <v>991</v>
      </c>
      <c r="N206" s="37">
        <v>271654.05</v>
      </c>
      <c r="O206" s="14" t="s">
        <v>748</v>
      </c>
      <c r="P206" s="14" t="s">
        <v>976</v>
      </c>
    </row>
    <row r="207" spans="1:16" ht="12.75">
      <c r="A207">
        <v>206</v>
      </c>
      <c r="B207" s="20" t="s">
        <v>53</v>
      </c>
      <c r="C207" s="20" t="s">
        <v>994</v>
      </c>
      <c r="D207" s="20" t="s">
        <v>254</v>
      </c>
      <c r="E207" s="20" t="s">
        <v>137</v>
      </c>
      <c r="F207" s="14" t="s">
        <v>147</v>
      </c>
      <c r="J207" s="14" t="s">
        <v>52</v>
      </c>
      <c r="N207" s="37">
        <v>32107.61</v>
      </c>
      <c r="O207" s="14" t="s">
        <v>749</v>
      </c>
      <c r="P207" s="14" t="s">
        <v>976</v>
      </c>
    </row>
    <row r="208" spans="1:16" ht="12.75">
      <c r="A208">
        <v>207</v>
      </c>
      <c r="B208" s="20" t="s">
        <v>53</v>
      </c>
      <c r="C208" s="20" t="s">
        <v>994</v>
      </c>
      <c r="D208" s="20" t="s">
        <v>255</v>
      </c>
      <c r="E208" s="20" t="s">
        <v>55</v>
      </c>
      <c r="F208" s="14" t="s">
        <v>52</v>
      </c>
      <c r="J208" s="14" t="s">
        <v>52</v>
      </c>
      <c r="N208" s="37">
        <v>119605.91</v>
      </c>
      <c r="O208" s="14" t="s">
        <v>750</v>
      </c>
      <c r="P208" s="14" t="s">
        <v>976</v>
      </c>
    </row>
    <row r="209" spans="1:16" ht="12.75">
      <c r="A209">
        <v>208</v>
      </c>
      <c r="B209" s="20" t="s">
        <v>53</v>
      </c>
      <c r="C209" s="20" t="s">
        <v>994</v>
      </c>
      <c r="D209" s="20" t="s">
        <v>256</v>
      </c>
      <c r="E209" s="20" t="s">
        <v>100</v>
      </c>
      <c r="F209" s="14" t="s">
        <v>146</v>
      </c>
      <c r="J209" s="14" t="s">
        <v>52</v>
      </c>
      <c r="N209" s="37">
        <v>391326.81</v>
      </c>
      <c r="O209" s="14" t="s">
        <v>751</v>
      </c>
      <c r="P209" s="14" t="s">
        <v>976</v>
      </c>
    </row>
    <row r="210" spans="1:16" ht="12.75">
      <c r="A210">
        <v>209</v>
      </c>
      <c r="B210" s="20" t="s">
        <v>53</v>
      </c>
      <c r="C210" s="20" t="s">
        <v>994</v>
      </c>
      <c r="D210" s="20" t="s">
        <v>257</v>
      </c>
      <c r="E210" s="20" t="s">
        <v>84</v>
      </c>
      <c r="F210" s="14" t="s">
        <v>512</v>
      </c>
      <c r="J210" s="14" t="s">
        <v>52</v>
      </c>
      <c r="N210" s="37">
        <v>10000</v>
      </c>
      <c r="O210" s="14" t="s">
        <v>752</v>
      </c>
      <c r="P210" s="14" t="s">
        <v>976</v>
      </c>
    </row>
    <row r="211" spans="1:16" ht="12.75">
      <c r="A211">
        <v>210</v>
      </c>
      <c r="B211" s="20" t="s">
        <v>53</v>
      </c>
      <c r="C211" s="20" t="s">
        <v>994</v>
      </c>
      <c r="D211" s="20" t="s">
        <v>258</v>
      </c>
      <c r="E211" s="20" t="s">
        <v>93</v>
      </c>
      <c r="F211" s="14" t="s">
        <v>513</v>
      </c>
      <c r="J211" s="14" t="s">
        <v>52</v>
      </c>
      <c r="N211" s="37">
        <v>9920</v>
      </c>
      <c r="O211" s="14" t="s">
        <v>753</v>
      </c>
      <c r="P211" s="14" t="s">
        <v>976</v>
      </c>
    </row>
    <row r="212" spans="1:16" ht="12.75">
      <c r="A212">
        <v>211</v>
      </c>
      <c r="B212" s="20" t="s">
        <v>53</v>
      </c>
      <c r="C212" s="20" t="s">
        <v>994</v>
      </c>
      <c r="D212" s="20" t="s">
        <v>259</v>
      </c>
      <c r="E212" s="20" t="s">
        <v>143</v>
      </c>
      <c r="F212" s="14" t="s">
        <v>52</v>
      </c>
      <c r="J212" s="14" t="s">
        <v>52</v>
      </c>
      <c r="N212" s="37">
        <v>60209.32</v>
      </c>
      <c r="O212" s="14" t="s">
        <v>754</v>
      </c>
      <c r="P212" s="14" t="s">
        <v>976</v>
      </c>
    </row>
    <row r="213" spans="1:16" ht="12.75">
      <c r="A213">
        <v>212</v>
      </c>
      <c r="B213" s="20" t="s">
        <v>53</v>
      </c>
      <c r="C213" s="20" t="s">
        <v>994</v>
      </c>
      <c r="D213" s="20" t="s">
        <v>260</v>
      </c>
      <c r="E213" s="20" t="s">
        <v>56</v>
      </c>
      <c r="F213" s="14" t="s">
        <v>52</v>
      </c>
      <c r="J213" s="14" t="s">
        <v>52</v>
      </c>
      <c r="N213" s="37">
        <v>128873.73</v>
      </c>
      <c r="O213" s="14" t="s">
        <v>755</v>
      </c>
      <c r="P213" s="14" t="s">
        <v>976</v>
      </c>
    </row>
    <row r="214" spans="1:16" ht="12.75">
      <c r="A214">
        <v>213</v>
      </c>
      <c r="B214" s="20" t="s">
        <v>53</v>
      </c>
      <c r="C214" s="20" t="s">
        <v>994</v>
      </c>
      <c r="D214" s="20" t="s">
        <v>261</v>
      </c>
      <c r="E214" s="20" t="s">
        <v>87</v>
      </c>
      <c r="F214" s="14" t="s">
        <v>52</v>
      </c>
      <c r="J214" s="14" t="s">
        <v>52</v>
      </c>
      <c r="N214" s="37">
        <v>93462.38</v>
      </c>
      <c r="O214" s="14" t="s">
        <v>756</v>
      </c>
      <c r="P214" s="14" t="s">
        <v>976</v>
      </c>
    </row>
    <row r="215" spans="1:16" ht="12.75">
      <c r="A215">
        <v>214</v>
      </c>
      <c r="B215" s="20" t="s">
        <v>53</v>
      </c>
      <c r="C215" s="20" t="s">
        <v>994</v>
      </c>
      <c r="D215" s="20" t="s">
        <v>262</v>
      </c>
      <c r="E215" s="20" t="s">
        <v>57</v>
      </c>
      <c r="F215" s="14" t="s">
        <v>52</v>
      </c>
      <c r="J215" s="14" t="s">
        <v>52</v>
      </c>
      <c r="N215" s="37">
        <v>237562.67</v>
      </c>
      <c r="O215" s="14" t="s">
        <v>757</v>
      </c>
      <c r="P215" s="14" t="s">
        <v>976</v>
      </c>
    </row>
    <row r="216" spans="1:16" ht="12.75">
      <c r="A216">
        <v>215</v>
      </c>
      <c r="B216" s="20" t="s">
        <v>53</v>
      </c>
      <c r="C216" s="20" t="s">
        <v>994</v>
      </c>
      <c r="D216" s="20" t="s">
        <v>263</v>
      </c>
      <c r="E216" s="20" t="s">
        <v>57</v>
      </c>
      <c r="F216" s="14" t="s">
        <v>52</v>
      </c>
      <c r="J216" s="14" t="s">
        <v>52</v>
      </c>
      <c r="N216" s="37">
        <v>82497.02</v>
      </c>
      <c r="O216" s="14" t="s">
        <v>758</v>
      </c>
      <c r="P216" s="14" t="s">
        <v>976</v>
      </c>
    </row>
    <row r="217" spans="1:16" ht="12.75">
      <c r="A217">
        <v>216</v>
      </c>
      <c r="B217" s="20" t="s">
        <v>53</v>
      </c>
      <c r="C217" s="20" t="s">
        <v>994</v>
      </c>
      <c r="D217" s="20" t="s">
        <v>264</v>
      </c>
      <c r="E217" s="20" t="s">
        <v>83</v>
      </c>
      <c r="F217" s="14" t="s">
        <v>150</v>
      </c>
      <c r="J217" s="14" t="s">
        <v>52</v>
      </c>
      <c r="N217" s="37">
        <v>81691.66</v>
      </c>
      <c r="O217" s="14" t="s">
        <v>759</v>
      </c>
      <c r="P217" s="14" t="s">
        <v>976</v>
      </c>
    </row>
    <row r="218" spans="1:16" ht="12.75">
      <c r="A218">
        <v>217</v>
      </c>
      <c r="B218" s="20" t="s">
        <v>53</v>
      </c>
      <c r="C218" s="20" t="s">
        <v>994</v>
      </c>
      <c r="D218" s="20" t="s">
        <v>265</v>
      </c>
      <c r="E218" s="20" t="s">
        <v>68</v>
      </c>
      <c r="F218" s="14" t="s">
        <v>52</v>
      </c>
      <c r="J218" s="14" t="s">
        <v>52</v>
      </c>
      <c r="N218" s="37">
        <v>45044.9</v>
      </c>
      <c r="O218" s="14" t="s">
        <v>760</v>
      </c>
      <c r="P218" s="14" t="s">
        <v>976</v>
      </c>
    </row>
    <row r="219" spans="1:16" ht="12.75">
      <c r="A219">
        <v>218</v>
      </c>
      <c r="B219" s="20" t="s">
        <v>53</v>
      </c>
      <c r="C219" s="20" t="s">
        <v>994</v>
      </c>
      <c r="D219" s="20" t="s">
        <v>266</v>
      </c>
      <c r="E219" s="20" t="s">
        <v>68</v>
      </c>
      <c r="F219" s="14" t="s">
        <v>52</v>
      </c>
      <c r="J219" s="14" t="s">
        <v>52</v>
      </c>
      <c r="N219" s="37">
        <v>45880.26</v>
      </c>
      <c r="O219" s="14" t="s">
        <v>761</v>
      </c>
      <c r="P219" s="14" t="s">
        <v>976</v>
      </c>
    </row>
    <row r="220" spans="1:16" ht="12.75">
      <c r="A220">
        <v>219</v>
      </c>
      <c r="B220" s="20" t="s">
        <v>53</v>
      </c>
      <c r="C220" s="20" t="s">
        <v>994</v>
      </c>
      <c r="D220" s="20" t="s">
        <v>267</v>
      </c>
      <c r="E220" s="20" t="s">
        <v>79</v>
      </c>
      <c r="F220" s="14" t="s">
        <v>150</v>
      </c>
      <c r="J220" s="14" t="s">
        <v>52</v>
      </c>
      <c r="N220" s="37">
        <v>11296.2</v>
      </c>
      <c r="O220" s="14" t="s">
        <v>762</v>
      </c>
      <c r="P220" s="14" t="s">
        <v>976</v>
      </c>
    </row>
    <row r="221" spans="1:16" ht="12.75">
      <c r="A221">
        <v>220</v>
      </c>
      <c r="B221" s="20" t="s">
        <v>53</v>
      </c>
      <c r="C221" s="20" t="s">
        <v>994</v>
      </c>
      <c r="D221" s="20" t="s">
        <v>267</v>
      </c>
      <c r="E221" s="20" t="s">
        <v>79</v>
      </c>
      <c r="F221" s="14" t="s">
        <v>150</v>
      </c>
      <c r="J221" s="14" t="s">
        <v>52</v>
      </c>
      <c r="N221" s="37">
        <v>78080</v>
      </c>
      <c r="O221" s="14" t="s">
        <v>762</v>
      </c>
      <c r="P221" s="14" t="s">
        <v>976</v>
      </c>
    </row>
    <row r="222" spans="1:16" ht="12.75">
      <c r="A222">
        <v>221</v>
      </c>
      <c r="B222" s="20" t="s">
        <v>53</v>
      </c>
      <c r="C222" s="20" t="s">
        <v>994</v>
      </c>
      <c r="D222" s="20" t="s">
        <v>268</v>
      </c>
      <c r="E222" s="20" t="s">
        <v>90</v>
      </c>
      <c r="F222" s="14" t="s">
        <v>514</v>
      </c>
      <c r="J222" s="14" t="s">
        <v>52</v>
      </c>
      <c r="N222" s="37">
        <v>10000</v>
      </c>
      <c r="O222" s="14" t="s">
        <v>763</v>
      </c>
      <c r="P222" s="14" t="s">
        <v>976</v>
      </c>
    </row>
    <row r="223" spans="1:16" ht="12.75">
      <c r="A223">
        <v>222</v>
      </c>
      <c r="B223" s="20" t="s">
        <v>53</v>
      </c>
      <c r="C223" s="20" t="s">
        <v>994</v>
      </c>
      <c r="D223" s="20" t="s">
        <v>268</v>
      </c>
      <c r="E223" s="20" t="s">
        <v>139</v>
      </c>
      <c r="F223" s="14" t="s">
        <v>515</v>
      </c>
      <c r="J223" s="14" t="s">
        <v>52</v>
      </c>
      <c r="N223" s="37">
        <v>10000</v>
      </c>
      <c r="O223" s="14" t="s">
        <v>764</v>
      </c>
      <c r="P223" s="14" t="s">
        <v>976</v>
      </c>
    </row>
    <row r="224" spans="1:16" ht="12.75">
      <c r="A224">
        <v>223</v>
      </c>
      <c r="B224" s="20" t="s">
        <v>53</v>
      </c>
      <c r="C224" s="20" t="s">
        <v>994</v>
      </c>
      <c r="D224" s="20" t="s">
        <v>269</v>
      </c>
      <c r="E224" s="20" t="s">
        <v>139</v>
      </c>
      <c r="F224" s="14" t="s">
        <v>516</v>
      </c>
      <c r="J224" s="14" t="s">
        <v>52</v>
      </c>
      <c r="N224" s="37">
        <v>94522.47</v>
      </c>
      <c r="O224" s="14" t="s">
        <v>765</v>
      </c>
      <c r="P224" s="14" t="s">
        <v>976</v>
      </c>
    </row>
    <row r="225" spans="1:16" ht="12.75">
      <c r="A225">
        <v>224</v>
      </c>
      <c r="B225" s="20" t="s">
        <v>53</v>
      </c>
      <c r="C225" s="20" t="s">
        <v>994</v>
      </c>
      <c r="D225" s="20" t="s">
        <v>270</v>
      </c>
      <c r="E225" s="20" t="s">
        <v>75</v>
      </c>
      <c r="F225" s="14" t="s">
        <v>52</v>
      </c>
      <c r="J225" s="14" t="s">
        <v>52</v>
      </c>
      <c r="N225" s="37">
        <v>355827.02</v>
      </c>
      <c r="O225" s="14" t="s">
        <v>766</v>
      </c>
      <c r="P225" s="14" t="s">
        <v>976</v>
      </c>
    </row>
    <row r="226" spans="1:16" ht="12.75">
      <c r="A226">
        <v>225</v>
      </c>
      <c r="B226" s="20" t="s">
        <v>53</v>
      </c>
      <c r="C226" s="20" t="s">
        <v>994</v>
      </c>
      <c r="D226" s="20" t="s">
        <v>271</v>
      </c>
      <c r="E226" s="20" t="s">
        <v>90</v>
      </c>
      <c r="F226" s="14" t="s">
        <v>517</v>
      </c>
      <c r="J226" s="14" t="s">
        <v>52</v>
      </c>
      <c r="N226" s="37">
        <v>49932.29</v>
      </c>
      <c r="O226" s="14" t="s">
        <v>767</v>
      </c>
      <c r="P226" s="14" t="s">
        <v>976</v>
      </c>
    </row>
    <row r="227" spans="1:16" ht="12.75">
      <c r="A227">
        <v>226</v>
      </c>
      <c r="B227" s="20" t="s">
        <v>53</v>
      </c>
      <c r="C227" s="20" t="s">
        <v>994</v>
      </c>
      <c r="D227" s="20" t="s">
        <v>272</v>
      </c>
      <c r="E227" s="20" t="s">
        <v>106</v>
      </c>
      <c r="F227" s="14" t="s">
        <v>518</v>
      </c>
      <c r="J227" s="14" t="s">
        <v>52</v>
      </c>
      <c r="N227" s="37">
        <v>10000</v>
      </c>
      <c r="O227" s="14" t="s">
        <v>768</v>
      </c>
      <c r="P227" s="14" t="s">
        <v>976</v>
      </c>
    </row>
    <row r="228" spans="1:16" ht="12.75">
      <c r="A228">
        <v>227</v>
      </c>
      <c r="B228" s="20" t="s">
        <v>53</v>
      </c>
      <c r="C228" s="20" t="s">
        <v>994</v>
      </c>
      <c r="D228" s="20" t="s">
        <v>272</v>
      </c>
      <c r="E228" s="20" t="s">
        <v>106</v>
      </c>
      <c r="F228" s="14" t="s">
        <v>150</v>
      </c>
      <c r="J228" s="14" t="s">
        <v>52</v>
      </c>
      <c r="N228" s="37">
        <v>50000</v>
      </c>
      <c r="O228" s="14" t="s">
        <v>769</v>
      </c>
      <c r="P228" s="14" t="s">
        <v>976</v>
      </c>
    </row>
    <row r="229" spans="1:16" ht="12.75">
      <c r="A229">
        <v>228</v>
      </c>
      <c r="B229" s="20" t="s">
        <v>53</v>
      </c>
      <c r="C229" s="20" t="s">
        <v>994</v>
      </c>
      <c r="D229" s="20" t="s">
        <v>273</v>
      </c>
      <c r="E229" s="20" t="s">
        <v>138</v>
      </c>
      <c r="F229" s="14" t="s">
        <v>52</v>
      </c>
      <c r="J229" s="14" t="s">
        <v>52</v>
      </c>
      <c r="N229" s="37">
        <v>108956.51</v>
      </c>
      <c r="O229" s="14" t="s">
        <v>770</v>
      </c>
      <c r="P229" s="14" t="s">
        <v>976</v>
      </c>
    </row>
    <row r="230" spans="1:16" ht="12.75">
      <c r="A230">
        <v>229</v>
      </c>
      <c r="B230" s="20" t="s">
        <v>53</v>
      </c>
      <c r="C230" s="20" t="s">
        <v>994</v>
      </c>
      <c r="D230" s="20" t="s">
        <v>274</v>
      </c>
      <c r="E230" s="20" t="s">
        <v>84</v>
      </c>
      <c r="F230" s="14" t="s">
        <v>157</v>
      </c>
      <c r="J230" s="14" t="s">
        <v>52</v>
      </c>
      <c r="N230" s="37">
        <v>107628.08</v>
      </c>
      <c r="O230" s="14" t="s">
        <v>771</v>
      </c>
      <c r="P230" s="14" t="s">
        <v>976</v>
      </c>
    </row>
    <row r="231" spans="1:16" ht="12.75">
      <c r="A231">
        <v>230</v>
      </c>
      <c r="B231" s="20" t="s">
        <v>53</v>
      </c>
      <c r="C231" s="20" t="s">
        <v>994</v>
      </c>
      <c r="D231" s="20" t="s">
        <v>275</v>
      </c>
      <c r="E231" s="20" t="s">
        <v>59</v>
      </c>
      <c r="F231" s="14" t="s">
        <v>52</v>
      </c>
      <c r="J231" s="14" t="s">
        <v>52</v>
      </c>
      <c r="N231" s="37">
        <v>137416.07</v>
      </c>
      <c r="O231" s="14" t="s">
        <v>772</v>
      </c>
      <c r="P231" s="14" t="s">
        <v>976</v>
      </c>
    </row>
    <row r="232" spans="1:16" ht="12.75">
      <c r="A232">
        <v>231</v>
      </c>
      <c r="B232" s="20" t="s">
        <v>53</v>
      </c>
      <c r="C232" s="20" t="s">
        <v>994</v>
      </c>
      <c r="D232" s="20" t="s">
        <v>276</v>
      </c>
      <c r="E232" s="20" t="s">
        <v>105</v>
      </c>
      <c r="F232" s="14" t="s">
        <v>52</v>
      </c>
      <c r="J232" s="14" t="s">
        <v>52</v>
      </c>
      <c r="N232" s="37">
        <v>110505.68</v>
      </c>
      <c r="O232" s="14" t="s">
        <v>773</v>
      </c>
      <c r="P232" s="14" t="s">
        <v>976</v>
      </c>
    </row>
    <row r="233" spans="1:16" ht="12.75">
      <c r="A233">
        <v>232</v>
      </c>
      <c r="B233" s="20" t="s">
        <v>53</v>
      </c>
      <c r="C233" s="20" t="s">
        <v>994</v>
      </c>
      <c r="D233" s="20" t="s">
        <v>277</v>
      </c>
      <c r="E233" s="20" t="s">
        <v>72</v>
      </c>
      <c r="F233" s="14" t="s">
        <v>52</v>
      </c>
      <c r="J233" s="14" t="s">
        <v>52</v>
      </c>
      <c r="N233" s="37">
        <v>766636.25</v>
      </c>
      <c r="O233" s="14" t="s">
        <v>774</v>
      </c>
      <c r="P233" s="14" t="s">
        <v>976</v>
      </c>
    </row>
    <row r="234" spans="1:16" ht="12.75">
      <c r="A234">
        <v>233</v>
      </c>
      <c r="B234" s="20" t="s">
        <v>53</v>
      </c>
      <c r="C234" s="20" t="s">
        <v>994</v>
      </c>
      <c r="D234" s="20" t="s">
        <v>278</v>
      </c>
      <c r="E234" s="20" t="s">
        <v>78</v>
      </c>
      <c r="F234" s="14" t="s">
        <v>52</v>
      </c>
      <c r="J234" s="14" t="s">
        <v>52</v>
      </c>
      <c r="N234" s="37">
        <v>405470.16</v>
      </c>
      <c r="O234" s="14" t="s">
        <v>775</v>
      </c>
      <c r="P234" s="14" t="s">
        <v>976</v>
      </c>
    </row>
    <row r="235" spans="1:16" ht="12.75">
      <c r="A235">
        <v>234</v>
      </c>
      <c r="B235" s="20" t="s">
        <v>53</v>
      </c>
      <c r="C235" s="20" t="s">
        <v>994</v>
      </c>
      <c r="D235" s="20" t="s">
        <v>279</v>
      </c>
      <c r="E235" s="20" t="s">
        <v>138</v>
      </c>
      <c r="F235" s="14" t="s">
        <v>52</v>
      </c>
      <c r="J235" s="14" t="s">
        <v>52</v>
      </c>
      <c r="N235" s="37">
        <v>104945.14</v>
      </c>
      <c r="O235" s="14" t="s">
        <v>776</v>
      </c>
      <c r="P235" s="14" t="s">
        <v>976</v>
      </c>
    </row>
    <row r="236" spans="1:16" ht="12.75">
      <c r="A236">
        <v>235</v>
      </c>
      <c r="B236" s="20" t="s">
        <v>53</v>
      </c>
      <c r="C236" s="20" t="s">
        <v>994</v>
      </c>
      <c r="D236" s="20" t="s">
        <v>280</v>
      </c>
      <c r="E236" s="20" t="s">
        <v>76</v>
      </c>
      <c r="F236" s="14" t="s">
        <v>52</v>
      </c>
      <c r="J236" s="14" t="s">
        <v>52</v>
      </c>
      <c r="N236" s="37">
        <v>41941.95</v>
      </c>
      <c r="O236" s="14" t="s">
        <v>777</v>
      </c>
      <c r="P236" s="14" t="s">
        <v>976</v>
      </c>
    </row>
    <row r="237" spans="1:16" ht="12.75">
      <c r="A237">
        <v>236</v>
      </c>
      <c r="B237" s="20" t="s">
        <v>53</v>
      </c>
      <c r="C237" s="20" t="s">
        <v>994</v>
      </c>
      <c r="D237" s="20" t="s">
        <v>281</v>
      </c>
      <c r="E237" s="20" t="s">
        <v>106</v>
      </c>
      <c r="F237" s="14" t="s">
        <v>144</v>
      </c>
      <c r="J237" s="14" t="s">
        <v>52</v>
      </c>
      <c r="N237" s="37">
        <v>26264.89</v>
      </c>
      <c r="O237" s="14" t="s">
        <v>778</v>
      </c>
      <c r="P237" s="14" t="s">
        <v>976</v>
      </c>
    </row>
    <row r="238" spans="1:16" ht="12.75">
      <c r="A238">
        <v>237</v>
      </c>
      <c r="B238" s="20" t="s">
        <v>53</v>
      </c>
      <c r="C238" s="20" t="s">
        <v>994</v>
      </c>
      <c r="D238" s="20" t="s">
        <v>282</v>
      </c>
      <c r="E238" s="20" t="s">
        <v>138</v>
      </c>
      <c r="F238" s="14" t="s">
        <v>52</v>
      </c>
      <c r="J238" s="14" t="s">
        <v>52</v>
      </c>
      <c r="N238" s="37">
        <v>93600.04</v>
      </c>
      <c r="O238" s="14" t="s">
        <v>779</v>
      </c>
      <c r="P238" s="14" t="s">
        <v>976</v>
      </c>
    </row>
    <row r="239" spans="1:16" ht="12.75">
      <c r="A239">
        <v>238</v>
      </c>
      <c r="B239" s="20" t="s">
        <v>53</v>
      </c>
      <c r="C239" s="20" t="s">
        <v>994</v>
      </c>
      <c r="D239" s="20" t="s">
        <v>283</v>
      </c>
      <c r="E239" s="20" t="s">
        <v>75</v>
      </c>
      <c r="F239" s="14" t="s">
        <v>52</v>
      </c>
      <c r="J239" s="14" t="s">
        <v>52</v>
      </c>
      <c r="N239" s="37">
        <v>-4557.99</v>
      </c>
      <c r="O239" s="14" t="s">
        <v>780</v>
      </c>
      <c r="P239" s="14" t="s">
        <v>976</v>
      </c>
    </row>
    <row r="240" spans="1:16" ht="12.75">
      <c r="A240">
        <v>239</v>
      </c>
      <c r="B240" s="20" t="s">
        <v>53</v>
      </c>
      <c r="C240" s="20" t="s">
        <v>994</v>
      </c>
      <c r="D240" s="20" t="s">
        <v>284</v>
      </c>
      <c r="E240" s="20" t="s">
        <v>58</v>
      </c>
      <c r="F240" s="14" t="s">
        <v>52</v>
      </c>
      <c r="J240" s="14" t="s">
        <v>52</v>
      </c>
      <c r="N240" s="37">
        <v>113916.59</v>
      </c>
      <c r="O240" s="14" t="s">
        <v>781</v>
      </c>
      <c r="P240" s="14" t="s">
        <v>976</v>
      </c>
    </row>
    <row r="241" spans="1:16" ht="12.75">
      <c r="A241">
        <v>240</v>
      </c>
      <c r="B241" s="20" t="s">
        <v>53</v>
      </c>
      <c r="C241" s="20" t="s">
        <v>994</v>
      </c>
      <c r="D241" s="20" t="s">
        <v>285</v>
      </c>
      <c r="E241" s="20" t="s">
        <v>106</v>
      </c>
      <c r="F241" s="14" t="s">
        <v>519</v>
      </c>
      <c r="J241" s="14" t="s">
        <v>52</v>
      </c>
      <c r="N241" s="37">
        <v>10000</v>
      </c>
      <c r="O241" s="14" t="s">
        <v>782</v>
      </c>
      <c r="P241" s="14" t="s">
        <v>976</v>
      </c>
    </row>
    <row r="242" spans="1:16" ht="12.75">
      <c r="A242">
        <v>241</v>
      </c>
      <c r="B242" s="20" t="s">
        <v>53</v>
      </c>
      <c r="C242" s="20" t="s">
        <v>994</v>
      </c>
      <c r="D242" s="20" t="s">
        <v>285</v>
      </c>
      <c r="E242" s="20" t="s">
        <v>106</v>
      </c>
      <c r="F242" s="14" t="s">
        <v>150</v>
      </c>
      <c r="J242" s="14" t="s">
        <v>52</v>
      </c>
      <c r="N242" s="37">
        <v>80589.76</v>
      </c>
      <c r="O242" s="14" t="s">
        <v>783</v>
      </c>
      <c r="P242" s="14" t="s">
        <v>976</v>
      </c>
    </row>
    <row r="243" spans="1:16" ht="12.75">
      <c r="A243">
        <v>242</v>
      </c>
      <c r="B243" s="20" t="s">
        <v>53</v>
      </c>
      <c r="C243" s="20" t="s">
        <v>994</v>
      </c>
      <c r="D243" s="20" t="s">
        <v>285</v>
      </c>
      <c r="E243" s="20" t="s">
        <v>106</v>
      </c>
      <c r="F243" s="14" t="s">
        <v>150</v>
      </c>
      <c r="J243" s="14" t="s">
        <v>52</v>
      </c>
      <c r="N243" s="37">
        <v>71000</v>
      </c>
      <c r="O243" s="14" t="s">
        <v>783</v>
      </c>
      <c r="P243" s="14" t="s">
        <v>976</v>
      </c>
    </row>
    <row r="244" spans="1:16" ht="12.75">
      <c r="A244">
        <v>243</v>
      </c>
      <c r="B244" s="20" t="s">
        <v>53</v>
      </c>
      <c r="C244" s="20" t="s">
        <v>994</v>
      </c>
      <c r="D244" s="20" t="s">
        <v>286</v>
      </c>
      <c r="E244" s="20" t="s">
        <v>76</v>
      </c>
      <c r="F244" s="14" t="s">
        <v>52</v>
      </c>
      <c r="J244" s="14" t="s">
        <v>52</v>
      </c>
      <c r="N244" s="37">
        <v>244568.68</v>
      </c>
      <c r="O244" s="14" t="s">
        <v>784</v>
      </c>
      <c r="P244" s="14" t="s">
        <v>976</v>
      </c>
    </row>
    <row r="245" spans="1:16" ht="12.75">
      <c r="A245">
        <v>244</v>
      </c>
      <c r="B245" s="20" t="s">
        <v>53</v>
      </c>
      <c r="C245" s="20" t="s">
        <v>994</v>
      </c>
      <c r="D245" s="20" t="s">
        <v>287</v>
      </c>
      <c r="E245" s="20" t="s">
        <v>128</v>
      </c>
      <c r="F245" s="14" t="s">
        <v>520</v>
      </c>
      <c r="J245" s="14" t="s">
        <v>52</v>
      </c>
      <c r="N245" s="37">
        <v>5000</v>
      </c>
      <c r="O245" s="14" t="s">
        <v>785</v>
      </c>
      <c r="P245" s="14" t="s">
        <v>976</v>
      </c>
    </row>
    <row r="246" spans="1:16" ht="12.75">
      <c r="A246">
        <v>245</v>
      </c>
      <c r="B246" s="20" t="s">
        <v>53</v>
      </c>
      <c r="C246" s="20" t="s">
        <v>994</v>
      </c>
      <c r="D246" s="20" t="s">
        <v>287</v>
      </c>
      <c r="E246" s="20" t="s">
        <v>128</v>
      </c>
      <c r="F246" s="14" t="s">
        <v>150</v>
      </c>
      <c r="J246" s="14" t="s">
        <v>52</v>
      </c>
      <c r="N246" s="37">
        <v>-5000</v>
      </c>
      <c r="O246" s="14" t="s">
        <v>786</v>
      </c>
      <c r="P246" s="14" t="s">
        <v>976</v>
      </c>
    </row>
    <row r="247" spans="1:16" ht="12.75">
      <c r="A247">
        <v>246</v>
      </c>
      <c r="B247" s="20" t="s">
        <v>53</v>
      </c>
      <c r="C247" s="20" t="s">
        <v>994</v>
      </c>
      <c r="D247" s="20" t="s">
        <v>288</v>
      </c>
      <c r="E247" s="20" t="s">
        <v>104</v>
      </c>
      <c r="F247" s="14" t="s">
        <v>52</v>
      </c>
      <c r="J247" s="14" t="s">
        <v>52</v>
      </c>
      <c r="N247" s="37">
        <v>188512.76</v>
      </c>
      <c r="O247" s="14" t="s">
        <v>787</v>
      </c>
      <c r="P247" s="14" t="s">
        <v>976</v>
      </c>
    </row>
    <row r="248" spans="1:16" ht="12.75">
      <c r="A248">
        <v>247</v>
      </c>
      <c r="B248" s="20" t="s">
        <v>53</v>
      </c>
      <c r="C248" s="20" t="s">
        <v>994</v>
      </c>
      <c r="D248" s="20" t="s">
        <v>289</v>
      </c>
      <c r="E248" s="20" t="s">
        <v>107</v>
      </c>
      <c r="F248" s="14" t="s">
        <v>52</v>
      </c>
      <c r="J248" s="14" t="s">
        <v>52</v>
      </c>
      <c r="N248" s="37">
        <v>290622.97</v>
      </c>
      <c r="O248" s="14" t="s">
        <v>788</v>
      </c>
      <c r="P248" s="14" t="s">
        <v>976</v>
      </c>
    </row>
    <row r="249" spans="1:16" ht="12.75">
      <c r="A249">
        <v>248</v>
      </c>
      <c r="B249" s="20" t="s">
        <v>53</v>
      </c>
      <c r="C249" s="20" t="s">
        <v>994</v>
      </c>
      <c r="D249" s="20" t="s">
        <v>290</v>
      </c>
      <c r="E249" s="20" t="s">
        <v>68</v>
      </c>
      <c r="F249" s="14" t="s">
        <v>52</v>
      </c>
      <c r="J249" s="14" t="s">
        <v>52</v>
      </c>
      <c r="N249" s="37">
        <v>19727.39</v>
      </c>
      <c r="O249" s="14" t="s">
        <v>789</v>
      </c>
      <c r="P249" s="14" t="s">
        <v>976</v>
      </c>
    </row>
    <row r="250" spans="1:16" ht="12.75">
      <c r="A250">
        <v>249</v>
      </c>
      <c r="B250" s="20" t="s">
        <v>53</v>
      </c>
      <c r="C250" s="20" t="s">
        <v>994</v>
      </c>
      <c r="D250" s="20" t="s">
        <v>291</v>
      </c>
      <c r="E250" s="20" t="s">
        <v>113</v>
      </c>
      <c r="F250" s="14" t="s">
        <v>52</v>
      </c>
      <c r="J250" s="14" t="s">
        <v>52</v>
      </c>
      <c r="N250" s="37">
        <v>148930.1</v>
      </c>
      <c r="O250" s="14" t="s">
        <v>790</v>
      </c>
      <c r="P250" s="14" t="s">
        <v>976</v>
      </c>
    </row>
    <row r="251" spans="1:16" ht="12.75">
      <c r="A251">
        <v>250</v>
      </c>
      <c r="B251" s="20" t="s">
        <v>53</v>
      </c>
      <c r="C251" s="20" t="s">
        <v>994</v>
      </c>
      <c r="D251" s="20" t="s">
        <v>292</v>
      </c>
      <c r="E251" s="20" t="s">
        <v>55</v>
      </c>
      <c r="F251" s="14" t="s">
        <v>52</v>
      </c>
      <c r="J251" s="14" t="s">
        <v>52</v>
      </c>
      <c r="N251" s="37">
        <v>33941.93</v>
      </c>
      <c r="O251" s="14" t="s">
        <v>791</v>
      </c>
      <c r="P251" s="14" t="s">
        <v>976</v>
      </c>
    </row>
    <row r="252" spans="1:16" ht="12.75">
      <c r="A252">
        <v>251</v>
      </c>
      <c r="B252" s="20" t="s">
        <v>53</v>
      </c>
      <c r="C252" s="20" t="s">
        <v>994</v>
      </c>
      <c r="D252" s="20" t="s">
        <v>293</v>
      </c>
      <c r="E252" s="20" t="s">
        <v>62</v>
      </c>
      <c r="F252" s="14" t="s">
        <v>150</v>
      </c>
      <c r="J252" s="14" t="s">
        <v>52</v>
      </c>
      <c r="N252" s="37">
        <v>36083.55</v>
      </c>
      <c r="O252" s="14" t="s">
        <v>792</v>
      </c>
      <c r="P252" s="14" t="s">
        <v>976</v>
      </c>
    </row>
    <row r="253" spans="1:16" ht="12.75">
      <c r="A253">
        <v>252</v>
      </c>
      <c r="B253" s="20" t="s">
        <v>53</v>
      </c>
      <c r="C253" s="20" t="s">
        <v>994</v>
      </c>
      <c r="D253" s="20" t="s">
        <v>294</v>
      </c>
      <c r="E253" s="20" t="s">
        <v>85</v>
      </c>
      <c r="F253" s="14" t="s">
        <v>521</v>
      </c>
      <c r="J253" s="14" t="s">
        <v>52</v>
      </c>
      <c r="N253" s="37">
        <v>41080.41</v>
      </c>
      <c r="O253" s="14" t="s">
        <v>793</v>
      </c>
      <c r="P253" s="14" t="s">
        <v>976</v>
      </c>
    </row>
    <row r="254" spans="1:16" ht="12.75">
      <c r="A254">
        <v>253</v>
      </c>
      <c r="B254" s="20" t="s">
        <v>53</v>
      </c>
      <c r="C254" s="20" t="s">
        <v>994</v>
      </c>
      <c r="D254" s="20" t="s">
        <v>295</v>
      </c>
      <c r="E254" s="20" t="s">
        <v>138</v>
      </c>
      <c r="F254" s="14" t="s">
        <v>52</v>
      </c>
      <c r="J254" s="14" t="s">
        <v>52</v>
      </c>
      <c r="N254" s="37">
        <v>96880.22</v>
      </c>
      <c r="O254" s="14" t="s">
        <v>794</v>
      </c>
      <c r="P254" s="14" t="s">
        <v>976</v>
      </c>
    </row>
    <row r="255" spans="1:16" ht="12.75">
      <c r="A255">
        <v>254</v>
      </c>
      <c r="B255" s="20" t="s">
        <v>53</v>
      </c>
      <c r="C255" s="20" t="s">
        <v>994</v>
      </c>
      <c r="D255" s="20" t="s">
        <v>296</v>
      </c>
      <c r="E255" s="20" t="s">
        <v>107</v>
      </c>
      <c r="F255" s="14" t="s">
        <v>52</v>
      </c>
      <c r="J255" s="14" t="s">
        <v>52</v>
      </c>
      <c r="N255" s="37">
        <v>83010.48</v>
      </c>
      <c r="O255" s="14" t="s">
        <v>795</v>
      </c>
      <c r="P255" s="14" t="s">
        <v>976</v>
      </c>
    </row>
    <row r="256" spans="1:16" ht="12.75">
      <c r="A256">
        <v>255</v>
      </c>
      <c r="B256" s="20" t="s">
        <v>53</v>
      </c>
      <c r="C256" s="20" t="s">
        <v>994</v>
      </c>
      <c r="D256" s="20" t="s">
        <v>297</v>
      </c>
      <c r="E256" s="20" t="s">
        <v>67</v>
      </c>
      <c r="F256" s="14" t="s">
        <v>522</v>
      </c>
      <c r="J256" s="14" t="s">
        <v>52</v>
      </c>
      <c r="N256" s="37">
        <v>18000</v>
      </c>
      <c r="O256" s="14" t="s">
        <v>796</v>
      </c>
      <c r="P256" s="14" t="s">
        <v>976</v>
      </c>
    </row>
    <row r="257" spans="1:16" ht="12.75">
      <c r="A257">
        <v>256</v>
      </c>
      <c r="B257" s="20" t="s">
        <v>53</v>
      </c>
      <c r="C257" s="20" t="s">
        <v>994</v>
      </c>
      <c r="D257" s="20" t="s">
        <v>298</v>
      </c>
      <c r="E257" s="20" t="s">
        <v>84</v>
      </c>
      <c r="F257" s="14" t="s">
        <v>145</v>
      </c>
      <c r="J257" s="14" t="s">
        <v>52</v>
      </c>
      <c r="N257" s="37">
        <v>9903</v>
      </c>
      <c r="O257" s="14" t="s">
        <v>797</v>
      </c>
      <c r="P257" s="14" t="s">
        <v>976</v>
      </c>
    </row>
    <row r="258" spans="1:16" ht="12.75">
      <c r="A258">
        <v>257</v>
      </c>
      <c r="B258" s="20" t="s">
        <v>53</v>
      </c>
      <c r="C258" s="20" t="s">
        <v>994</v>
      </c>
      <c r="D258" s="20" t="s">
        <v>299</v>
      </c>
      <c r="E258" s="20" t="s">
        <v>98</v>
      </c>
      <c r="F258" s="14" t="s">
        <v>52</v>
      </c>
      <c r="J258" s="14" t="s">
        <v>52</v>
      </c>
      <c r="N258" s="37">
        <v>226248.01</v>
      </c>
      <c r="O258" s="14" t="s">
        <v>798</v>
      </c>
      <c r="P258" s="14" t="s">
        <v>976</v>
      </c>
    </row>
    <row r="259" spans="1:16" ht="12.75">
      <c r="A259">
        <v>258</v>
      </c>
      <c r="B259" s="20" t="s">
        <v>53</v>
      </c>
      <c r="C259" s="20" t="s">
        <v>994</v>
      </c>
      <c r="D259" s="20" t="s">
        <v>299</v>
      </c>
      <c r="E259" s="20" t="s">
        <v>98</v>
      </c>
      <c r="F259" s="14" t="s">
        <v>52</v>
      </c>
      <c r="J259" s="14" t="s">
        <v>52</v>
      </c>
      <c r="N259" s="37">
        <v>3107.8</v>
      </c>
      <c r="O259" s="14" t="s">
        <v>798</v>
      </c>
      <c r="P259" s="14" t="s">
        <v>976</v>
      </c>
    </row>
    <row r="260" spans="1:16" ht="12.75">
      <c r="A260">
        <v>259</v>
      </c>
      <c r="B260" s="20" t="s">
        <v>53</v>
      </c>
      <c r="C260" s="20" t="s">
        <v>994</v>
      </c>
      <c r="D260" s="20" t="s">
        <v>300</v>
      </c>
      <c r="E260" s="20" t="s">
        <v>92</v>
      </c>
      <c r="F260" s="14" t="s">
        <v>523</v>
      </c>
      <c r="J260" s="14" t="s">
        <v>52</v>
      </c>
      <c r="N260" s="37">
        <v>10000</v>
      </c>
      <c r="O260" s="14" t="s">
        <v>799</v>
      </c>
      <c r="P260" s="14" t="s">
        <v>976</v>
      </c>
    </row>
    <row r="261" spans="1:16" ht="12.75">
      <c r="A261">
        <v>260</v>
      </c>
      <c r="B261" s="20" t="s">
        <v>53</v>
      </c>
      <c r="C261" s="20" t="s">
        <v>994</v>
      </c>
      <c r="D261" s="20" t="s">
        <v>301</v>
      </c>
      <c r="E261" s="20" t="s">
        <v>111</v>
      </c>
      <c r="F261" s="14" t="s">
        <v>52</v>
      </c>
      <c r="J261" s="14" t="s">
        <v>52</v>
      </c>
      <c r="N261" s="37">
        <v>110607.5</v>
      </c>
      <c r="O261" s="14" t="s">
        <v>800</v>
      </c>
      <c r="P261" s="14" t="s">
        <v>976</v>
      </c>
    </row>
    <row r="262" spans="1:16" ht="12.75">
      <c r="A262">
        <v>261</v>
      </c>
      <c r="B262" s="20" t="s">
        <v>53</v>
      </c>
      <c r="C262" s="20" t="s">
        <v>994</v>
      </c>
      <c r="D262" s="20" t="s">
        <v>302</v>
      </c>
      <c r="E262" s="20" t="s">
        <v>105</v>
      </c>
      <c r="F262" s="14" t="s">
        <v>52</v>
      </c>
      <c r="J262" s="14" t="s">
        <v>52</v>
      </c>
      <c r="N262" s="37">
        <v>220722.69</v>
      </c>
      <c r="O262" s="14" t="s">
        <v>801</v>
      </c>
      <c r="P262" s="14" t="s">
        <v>976</v>
      </c>
    </row>
    <row r="263" spans="1:16" ht="12.75">
      <c r="A263">
        <v>262</v>
      </c>
      <c r="B263" s="20" t="s">
        <v>53</v>
      </c>
      <c r="C263" s="20" t="s">
        <v>994</v>
      </c>
      <c r="D263" s="20" t="s">
        <v>303</v>
      </c>
      <c r="E263" s="20" t="s">
        <v>79</v>
      </c>
      <c r="F263" s="14" t="s">
        <v>150</v>
      </c>
      <c r="J263" s="14" t="s">
        <v>52</v>
      </c>
      <c r="N263" s="37">
        <v>29280</v>
      </c>
      <c r="O263" s="14" t="s">
        <v>802</v>
      </c>
      <c r="P263" s="14" t="s">
        <v>976</v>
      </c>
    </row>
    <row r="264" spans="1:16" ht="12.75">
      <c r="A264">
        <v>263</v>
      </c>
      <c r="B264" s="20" t="s">
        <v>53</v>
      </c>
      <c r="C264" s="20" t="s">
        <v>994</v>
      </c>
      <c r="D264" s="20" t="s">
        <v>303</v>
      </c>
      <c r="E264" s="20" t="s">
        <v>304</v>
      </c>
      <c r="F264" s="14" t="s">
        <v>146</v>
      </c>
      <c r="J264" s="14" t="s">
        <v>992</v>
      </c>
      <c r="N264" s="37">
        <v>387154.52</v>
      </c>
      <c r="O264" s="14" t="s">
        <v>803</v>
      </c>
      <c r="P264" s="14" t="s">
        <v>976</v>
      </c>
    </row>
    <row r="265" spans="1:16" ht="12.75">
      <c r="A265">
        <v>264</v>
      </c>
      <c r="B265" s="20" t="s">
        <v>53</v>
      </c>
      <c r="C265" s="20" t="s">
        <v>994</v>
      </c>
      <c r="D265" s="20" t="s">
        <v>305</v>
      </c>
      <c r="E265" s="20" t="s">
        <v>114</v>
      </c>
      <c r="F265" s="14" t="s">
        <v>52</v>
      </c>
      <c r="J265" s="14" t="s">
        <v>52</v>
      </c>
      <c r="N265" s="37">
        <v>501335.31</v>
      </c>
      <c r="O265" s="14" t="s">
        <v>804</v>
      </c>
      <c r="P265" s="14" t="s">
        <v>976</v>
      </c>
    </row>
    <row r="266" spans="1:16" ht="12.75">
      <c r="A266">
        <v>265</v>
      </c>
      <c r="B266" s="20" t="s">
        <v>53</v>
      </c>
      <c r="C266" s="20" t="s">
        <v>994</v>
      </c>
      <c r="D266" s="20" t="s">
        <v>306</v>
      </c>
      <c r="E266" s="20" t="s">
        <v>65</v>
      </c>
      <c r="F266" s="14" t="s">
        <v>52</v>
      </c>
      <c r="J266" s="14" t="s">
        <v>52</v>
      </c>
      <c r="N266" s="37">
        <v>67599.63</v>
      </c>
      <c r="O266" s="14" t="s">
        <v>805</v>
      </c>
      <c r="P266" s="14" t="s">
        <v>976</v>
      </c>
    </row>
    <row r="267" spans="1:16" ht="12.75">
      <c r="A267">
        <v>266</v>
      </c>
      <c r="B267" s="20" t="s">
        <v>53</v>
      </c>
      <c r="C267" s="20" t="s">
        <v>994</v>
      </c>
      <c r="D267" s="20" t="s">
        <v>307</v>
      </c>
      <c r="E267" s="20" t="s">
        <v>79</v>
      </c>
      <c r="F267" s="14" t="s">
        <v>154</v>
      </c>
      <c r="J267" s="14" t="s">
        <v>52</v>
      </c>
      <c r="N267" s="37">
        <v>10000</v>
      </c>
      <c r="O267" s="14" t="s">
        <v>806</v>
      </c>
      <c r="P267" s="14" t="s">
        <v>976</v>
      </c>
    </row>
    <row r="268" spans="1:16" ht="12.75">
      <c r="A268">
        <v>267</v>
      </c>
      <c r="B268" s="20" t="s">
        <v>53</v>
      </c>
      <c r="C268" s="20" t="s">
        <v>994</v>
      </c>
      <c r="D268" s="20" t="s">
        <v>308</v>
      </c>
      <c r="E268" s="20" t="s">
        <v>106</v>
      </c>
      <c r="F268" s="14" t="s">
        <v>524</v>
      </c>
      <c r="J268" s="14" t="s">
        <v>52</v>
      </c>
      <c r="N268" s="37">
        <v>10000</v>
      </c>
      <c r="O268" s="14" t="s">
        <v>807</v>
      </c>
      <c r="P268" s="14" t="s">
        <v>976</v>
      </c>
    </row>
    <row r="269" spans="1:16" ht="12.75">
      <c r="A269">
        <v>268</v>
      </c>
      <c r="B269" s="20" t="s">
        <v>53</v>
      </c>
      <c r="C269" s="20" t="s">
        <v>994</v>
      </c>
      <c r="D269" s="20" t="s">
        <v>308</v>
      </c>
      <c r="E269" s="20" t="s">
        <v>106</v>
      </c>
      <c r="F269" s="14" t="s">
        <v>150</v>
      </c>
      <c r="J269" s="14" t="s">
        <v>52</v>
      </c>
      <c r="N269" s="37">
        <v>93693.43</v>
      </c>
      <c r="O269" s="14" t="s">
        <v>808</v>
      </c>
      <c r="P269" s="14" t="s">
        <v>976</v>
      </c>
    </row>
    <row r="270" spans="1:16" ht="12.75">
      <c r="A270">
        <v>269</v>
      </c>
      <c r="B270" s="20" t="s">
        <v>53</v>
      </c>
      <c r="C270" s="20" t="s">
        <v>994</v>
      </c>
      <c r="D270" s="20" t="s">
        <v>308</v>
      </c>
      <c r="E270" s="20" t="s">
        <v>106</v>
      </c>
      <c r="F270" s="14" t="s">
        <v>150</v>
      </c>
      <c r="J270" s="14" t="s">
        <v>52</v>
      </c>
      <c r="N270" s="37">
        <v>65000</v>
      </c>
      <c r="O270" s="14" t="s">
        <v>808</v>
      </c>
      <c r="P270" s="14" t="s">
        <v>976</v>
      </c>
    </row>
    <row r="271" spans="1:16" ht="12.75">
      <c r="A271">
        <v>270</v>
      </c>
      <c r="B271" s="20" t="s">
        <v>53</v>
      </c>
      <c r="C271" s="20" t="s">
        <v>994</v>
      </c>
      <c r="D271" s="20" t="s">
        <v>309</v>
      </c>
      <c r="E271" s="20" t="s">
        <v>125</v>
      </c>
      <c r="F271" s="14" t="s">
        <v>525</v>
      </c>
      <c r="J271" s="14" t="s">
        <v>52</v>
      </c>
      <c r="N271" s="37">
        <v>85977.14</v>
      </c>
      <c r="O271" s="14" t="s">
        <v>809</v>
      </c>
      <c r="P271" s="14" t="s">
        <v>976</v>
      </c>
    </row>
    <row r="272" spans="1:16" ht="12.75">
      <c r="A272">
        <v>271</v>
      </c>
      <c r="B272" s="20" t="s">
        <v>53</v>
      </c>
      <c r="C272" s="20" t="s">
        <v>994</v>
      </c>
      <c r="D272" s="20" t="s">
        <v>310</v>
      </c>
      <c r="E272" s="20" t="s">
        <v>132</v>
      </c>
      <c r="F272" s="14" t="s">
        <v>52</v>
      </c>
      <c r="J272" s="14" t="s">
        <v>52</v>
      </c>
      <c r="N272" s="37">
        <v>93523.81</v>
      </c>
      <c r="O272" s="14" t="s">
        <v>810</v>
      </c>
      <c r="P272" s="14" t="s">
        <v>976</v>
      </c>
    </row>
    <row r="273" spans="1:16" ht="12.75">
      <c r="A273">
        <v>272</v>
      </c>
      <c r="B273" s="20" t="s">
        <v>53</v>
      </c>
      <c r="C273" s="20" t="s">
        <v>994</v>
      </c>
      <c r="D273" s="20" t="s">
        <v>311</v>
      </c>
      <c r="E273" s="20" t="s">
        <v>65</v>
      </c>
      <c r="F273" s="14" t="s">
        <v>52</v>
      </c>
      <c r="J273" s="14" t="s">
        <v>52</v>
      </c>
      <c r="N273" s="37">
        <v>126532.99</v>
      </c>
      <c r="O273" s="14" t="s">
        <v>811</v>
      </c>
      <c r="P273" s="14" t="s">
        <v>976</v>
      </c>
    </row>
    <row r="274" spans="1:16" ht="12.75">
      <c r="A274">
        <v>273</v>
      </c>
      <c r="B274" s="20" t="s">
        <v>53</v>
      </c>
      <c r="C274" s="20" t="s">
        <v>994</v>
      </c>
      <c r="D274" s="20" t="s">
        <v>312</v>
      </c>
      <c r="E274" s="20" t="s">
        <v>117</v>
      </c>
      <c r="F274" s="14" t="s">
        <v>482</v>
      </c>
      <c r="J274" s="14" t="s">
        <v>52</v>
      </c>
      <c r="N274" s="37">
        <v>10000</v>
      </c>
      <c r="O274" s="14" t="s">
        <v>812</v>
      </c>
      <c r="P274" s="14" t="s">
        <v>976</v>
      </c>
    </row>
    <row r="275" spans="1:16" ht="12.75">
      <c r="A275">
        <v>274</v>
      </c>
      <c r="B275" s="20" t="s">
        <v>53</v>
      </c>
      <c r="C275" s="20" t="s">
        <v>994</v>
      </c>
      <c r="D275" s="20" t="s">
        <v>313</v>
      </c>
      <c r="E275" s="20" t="s">
        <v>106</v>
      </c>
      <c r="F275" s="14" t="s">
        <v>526</v>
      </c>
      <c r="J275" s="14" t="s">
        <v>52</v>
      </c>
      <c r="N275" s="37">
        <v>10000</v>
      </c>
      <c r="O275" s="14" t="s">
        <v>813</v>
      </c>
      <c r="P275" s="14" t="s">
        <v>976</v>
      </c>
    </row>
    <row r="276" spans="1:16" ht="12.75">
      <c r="A276">
        <v>275</v>
      </c>
      <c r="B276" s="20" t="s">
        <v>53</v>
      </c>
      <c r="C276" s="20" t="s">
        <v>994</v>
      </c>
      <c r="D276" s="20" t="s">
        <v>313</v>
      </c>
      <c r="E276" s="20" t="s">
        <v>106</v>
      </c>
      <c r="F276" s="14" t="s">
        <v>150</v>
      </c>
      <c r="J276" s="14" t="s">
        <v>52</v>
      </c>
      <c r="N276" s="37">
        <v>31000</v>
      </c>
      <c r="O276" s="14" t="s">
        <v>814</v>
      </c>
      <c r="P276" s="14" t="s">
        <v>976</v>
      </c>
    </row>
    <row r="277" spans="1:16" ht="12.75">
      <c r="A277">
        <v>276</v>
      </c>
      <c r="B277" s="20" t="s">
        <v>53</v>
      </c>
      <c r="C277" s="20" t="s">
        <v>994</v>
      </c>
      <c r="D277" s="20" t="s">
        <v>314</v>
      </c>
      <c r="E277" s="20" t="s">
        <v>68</v>
      </c>
      <c r="F277" s="14" t="s">
        <v>52</v>
      </c>
      <c r="J277" s="14" t="s">
        <v>52</v>
      </c>
      <c r="N277" s="37">
        <v>169597.36</v>
      </c>
      <c r="O277" s="14" t="s">
        <v>815</v>
      </c>
      <c r="P277" s="14" t="s">
        <v>976</v>
      </c>
    </row>
    <row r="278" spans="1:16" ht="12.75">
      <c r="A278">
        <v>277</v>
      </c>
      <c r="B278" s="20" t="s">
        <v>53</v>
      </c>
      <c r="C278" s="20" t="s">
        <v>994</v>
      </c>
      <c r="D278" s="20" t="s">
        <v>315</v>
      </c>
      <c r="E278" s="20" t="s">
        <v>107</v>
      </c>
      <c r="F278" s="14" t="s">
        <v>52</v>
      </c>
      <c r="J278" s="14" t="s">
        <v>52</v>
      </c>
      <c r="N278" s="37">
        <v>144348.39</v>
      </c>
      <c r="O278" s="14" t="s">
        <v>816</v>
      </c>
      <c r="P278" s="14" t="s">
        <v>976</v>
      </c>
    </row>
    <row r="279" spans="1:16" ht="12.75">
      <c r="A279">
        <v>278</v>
      </c>
      <c r="B279" s="20" t="s">
        <v>53</v>
      </c>
      <c r="C279" s="20" t="s">
        <v>994</v>
      </c>
      <c r="D279" s="20" t="s">
        <v>316</v>
      </c>
      <c r="E279" s="20" t="s">
        <v>68</v>
      </c>
      <c r="F279" s="14" t="s">
        <v>52</v>
      </c>
      <c r="J279" s="14" t="s">
        <v>52</v>
      </c>
      <c r="N279" s="37">
        <v>89989.63</v>
      </c>
      <c r="O279" s="14" t="s">
        <v>817</v>
      </c>
      <c r="P279" s="14" t="s">
        <v>976</v>
      </c>
    </row>
    <row r="280" spans="1:16" ht="12.75">
      <c r="A280">
        <v>279</v>
      </c>
      <c r="B280" s="20" t="s">
        <v>53</v>
      </c>
      <c r="C280" s="20" t="s">
        <v>994</v>
      </c>
      <c r="D280" s="20" t="s">
        <v>317</v>
      </c>
      <c r="E280" s="20" t="s">
        <v>107</v>
      </c>
      <c r="F280" s="14" t="s">
        <v>52</v>
      </c>
      <c r="J280" s="14" t="s">
        <v>52</v>
      </c>
      <c r="N280" s="37">
        <v>188786.53</v>
      </c>
      <c r="O280" s="14" t="s">
        <v>818</v>
      </c>
      <c r="P280" s="14" t="s">
        <v>976</v>
      </c>
    </row>
    <row r="281" spans="1:16" ht="12.75">
      <c r="A281">
        <v>280</v>
      </c>
      <c r="B281" s="20" t="s">
        <v>53</v>
      </c>
      <c r="C281" s="20" t="s">
        <v>994</v>
      </c>
      <c r="D281" s="20" t="s">
        <v>318</v>
      </c>
      <c r="E281" s="20" t="s">
        <v>65</v>
      </c>
      <c r="F281" s="14" t="s">
        <v>52</v>
      </c>
      <c r="J281" s="14" t="s">
        <v>52</v>
      </c>
      <c r="N281" s="37">
        <v>119501.63</v>
      </c>
      <c r="O281" s="14" t="s">
        <v>819</v>
      </c>
      <c r="P281" s="14" t="s">
        <v>976</v>
      </c>
    </row>
    <row r="282" spans="1:16" ht="12.75">
      <c r="A282">
        <v>281</v>
      </c>
      <c r="B282" s="20" t="s">
        <v>53</v>
      </c>
      <c r="C282" s="20" t="s">
        <v>994</v>
      </c>
      <c r="D282" s="20" t="s">
        <v>319</v>
      </c>
      <c r="E282" s="20" t="s">
        <v>115</v>
      </c>
      <c r="F282" s="14" t="s">
        <v>52</v>
      </c>
      <c r="J282" s="14" t="s">
        <v>52</v>
      </c>
      <c r="N282" s="37">
        <v>557170.37</v>
      </c>
      <c r="O282" s="14" t="s">
        <v>820</v>
      </c>
      <c r="P282" s="14" t="s">
        <v>976</v>
      </c>
    </row>
    <row r="283" spans="1:16" ht="12.75">
      <c r="A283">
        <v>282</v>
      </c>
      <c r="B283" s="20" t="s">
        <v>53</v>
      </c>
      <c r="C283" s="20" t="s">
        <v>994</v>
      </c>
      <c r="D283" s="20" t="s">
        <v>320</v>
      </c>
      <c r="E283" s="20" t="s">
        <v>84</v>
      </c>
      <c r="F283" s="14" t="s">
        <v>527</v>
      </c>
      <c r="J283" s="14" t="s">
        <v>52</v>
      </c>
      <c r="N283" s="37">
        <v>10000</v>
      </c>
      <c r="O283" s="14" t="s">
        <v>821</v>
      </c>
      <c r="P283" s="14" t="s">
        <v>976</v>
      </c>
    </row>
    <row r="284" spans="1:16" ht="12.75">
      <c r="A284">
        <v>283</v>
      </c>
      <c r="B284" s="20" t="s">
        <v>53</v>
      </c>
      <c r="C284" s="20" t="s">
        <v>994</v>
      </c>
      <c r="D284" s="20" t="s">
        <v>321</v>
      </c>
      <c r="E284" s="20" t="s">
        <v>138</v>
      </c>
      <c r="F284" s="14" t="s">
        <v>52</v>
      </c>
      <c r="J284" s="14" t="s">
        <v>52</v>
      </c>
      <c r="N284" s="37">
        <v>135210.27</v>
      </c>
      <c r="O284" s="14" t="s">
        <v>822</v>
      </c>
      <c r="P284" s="14" t="s">
        <v>976</v>
      </c>
    </row>
    <row r="285" spans="1:16" ht="12.75">
      <c r="A285">
        <v>284</v>
      </c>
      <c r="B285" s="20" t="s">
        <v>53</v>
      </c>
      <c r="C285" s="20" t="s">
        <v>994</v>
      </c>
      <c r="D285" s="20" t="s">
        <v>322</v>
      </c>
      <c r="E285" s="20" t="s">
        <v>138</v>
      </c>
      <c r="F285" s="14" t="s">
        <v>52</v>
      </c>
      <c r="J285" s="14" t="s">
        <v>52</v>
      </c>
      <c r="N285" s="37">
        <v>110806.53</v>
      </c>
      <c r="O285" s="14" t="s">
        <v>823</v>
      </c>
      <c r="P285" s="14" t="s">
        <v>976</v>
      </c>
    </row>
    <row r="286" spans="1:16" ht="12.75">
      <c r="A286">
        <v>285</v>
      </c>
      <c r="B286" s="20" t="s">
        <v>53</v>
      </c>
      <c r="C286" s="20" t="s">
        <v>994</v>
      </c>
      <c r="D286" s="20" t="s">
        <v>323</v>
      </c>
      <c r="E286" s="20" t="s">
        <v>107</v>
      </c>
      <c r="F286" s="14" t="s">
        <v>52</v>
      </c>
      <c r="J286" s="14" t="s">
        <v>52</v>
      </c>
      <c r="N286" s="37">
        <v>355271.81</v>
      </c>
      <c r="O286" s="14" t="s">
        <v>824</v>
      </c>
      <c r="P286" s="14" t="s">
        <v>976</v>
      </c>
    </row>
    <row r="287" spans="1:16" ht="12.75">
      <c r="A287">
        <v>286</v>
      </c>
      <c r="B287" s="20" t="s">
        <v>53</v>
      </c>
      <c r="C287" s="20" t="s">
        <v>994</v>
      </c>
      <c r="D287" s="20" t="s">
        <v>324</v>
      </c>
      <c r="E287" s="20" t="s">
        <v>84</v>
      </c>
      <c r="F287" s="14" t="s">
        <v>528</v>
      </c>
      <c r="J287" s="14" t="s">
        <v>52</v>
      </c>
      <c r="N287" s="37">
        <v>59218.18</v>
      </c>
      <c r="O287" s="14" t="s">
        <v>825</v>
      </c>
      <c r="P287" s="14" t="s">
        <v>976</v>
      </c>
    </row>
    <row r="288" spans="1:16" ht="12.75">
      <c r="A288">
        <v>287</v>
      </c>
      <c r="B288" s="20" t="s">
        <v>53</v>
      </c>
      <c r="C288" s="20" t="s">
        <v>994</v>
      </c>
      <c r="D288" s="20" t="s">
        <v>325</v>
      </c>
      <c r="E288" s="20" t="s">
        <v>143</v>
      </c>
      <c r="F288" s="14" t="s">
        <v>52</v>
      </c>
      <c r="J288" s="14" t="s">
        <v>52</v>
      </c>
      <c r="N288" s="37">
        <v>52474.98</v>
      </c>
      <c r="O288" s="14" t="s">
        <v>826</v>
      </c>
      <c r="P288" s="14" t="s">
        <v>976</v>
      </c>
    </row>
    <row r="289" spans="1:16" ht="12.75">
      <c r="A289">
        <v>288</v>
      </c>
      <c r="B289" s="20" t="s">
        <v>53</v>
      </c>
      <c r="C289" s="20" t="s">
        <v>994</v>
      </c>
      <c r="D289" s="20" t="s">
        <v>326</v>
      </c>
      <c r="E289" s="20" t="s">
        <v>100</v>
      </c>
      <c r="F289" s="14" t="s">
        <v>146</v>
      </c>
      <c r="J289" s="14" t="s">
        <v>52</v>
      </c>
      <c r="N289" s="37">
        <v>646346.23</v>
      </c>
      <c r="O289" s="14" t="s">
        <v>827</v>
      </c>
      <c r="P289" s="14" t="s">
        <v>976</v>
      </c>
    </row>
    <row r="290" spans="1:16" ht="12.75">
      <c r="A290">
        <v>289</v>
      </c>
      <c r="B290" s="20" t="s">
        <v>53</v>
      </c>
      <c r="C290" s="20" t="s">
        <v>994</v>
      </c>
      <c r="D290" s="20" t="s">
        <v>327</v>
      </c>
      <c r="E290" s="20" t="s">
        <v>68</v>
      </c>
      <c r="F290" s="14" t="s">
        <v>52</v>
      </c>
      <c r="J290" s="14" t="s">
        <v>52</v>
      </c>
      <c r="N290" s="37">
        <v>52898.39</v>
      </c>
      <c r="O290" s="14" t="s">
        <v>828</v>
      </c>
      <c r="P290" s="14" t="s">
        <v>976</v>
      </c>
    </row>
    <row r="291" spans="1:16" ht="12.75">
      <c r="A291">
        <v>290</v>
      </c>
      <c r="B291" s="20" t="s">
        <v>53</v>
      </c>
      <c r="C291" s="20" t="s">
        <v>994</v>
      </c>
      <c r="D291" s="20" t="s">
        <v>328</v>
      </c>
      <c r="E291" s="20" t="s">
        <v>132</v>
      </c>
      <c r="F291" s="14" t="s">
        <v>52</v>
      </c>
      <c r="J291" s="14" t="s">
        <v>52</v>
      </c>
      <c r="N291" s="37">
        <v>126.3</v>
      </c>
      <c r="O291" s="14" t="s">
        <v>829</v>
      </c>
      <c r="P291" s="14" t="s">
        <v>976</v>
      </c>
    </row>
    <row r="292" spans="1:16" ht="12.75">
      <c r="A292">
        <v>291</v>
      </c>
      <c r="B292" s="20" t="s">
        <v>53</v>
      </c>
      <c r="C292" s="20" t="s">
        <v>994</v>
      </c>
      <c r="D292" s="20" t="s">
        <v>329</v>
      </c>
      <c r="E292" s="20" t="s">
        <v>68</v>
      </c>
      <c r="F292" s="14" t="s">
        <v>52</v>
      </c>
      <c r="J292" s="14" t="s">
        <v>52</v>
      </c>
      <c r="N292" s="37">
        <v>144510.87</v>
      </c>
      <c r="O292" s="14" t="s">
        <v>830</v>
      </c>
      <c r="P292" s="14" t="s">
        <v>976</v>
      </c>
    </row>
    <row r="293" spans="1:16" ht="12.75">
      <c r="A293">
        <v>292</v>
      </c>
      <c r="B293" s="20" t="s">
        <v>53</v>
      </c>
      <c r="C293" s="20" t="s">
        <v>994</v>
      </c>
      <c r="D293" s="20" t="s">
        <v>330</v>
      </c>
      <c r="E293" s="20" t="s">
        <v>91</v>
      </c>
      <c r="F293" s="14" t="s">
        <v>529</v>
      </c>
      <c r="J293" s="14" t="s">
        <v>52</v>
      </c>
      <c r="N293" s="37">
        <v>42755.86</v>
      </c>
      <c r="O293" s="14" t="s">
        <v>831</v>
      </c>
      <c r="P293" s="14" t="s">
        <v>976</v>
      </c>
    </row>
    <row r="294" spans="1:16" ht="12.75">
      <c r="A294">
        <v>293</v>
      </c>
      <c r="B294" s="20" t="s">
        <v>53</v>
      </c>
      <c r="C294" s="20" t="s">
        <v>994</v>
      </c>
      <c r="D294" s="20" t="s">
        <v>331</v>
      </c>
      <c r="E294" s="20" t="s">
        <v>143</v>
      </c>
      <c r="F294" s="14" t="s">
        <v>52</v>
      </c>
      <c r="J294" s="14" t="s">
        <v>52</v>
      </c>
      <c r="N294" s="37">
        <v>64118.85</v>
      </c>
      <c r="O294" s="14" t="s">
        <v>832</v>
      </c>
      <c r="P294" s="14" t="s">
        <v>976</v>
      </c>
    </row>
    <row r="295" spans="1:16" ht="12.75">
      <c r="A295">
        <v>294</v>
      </c>
      <c r="B295" s="20" t="s">
        <v>53</v>
      </c>
      <c r="C295" s="20" t="s">
        <v>994</v>
      </c>
      <c r="D295" s="20" t="s">
        <v>332</v>
      </c>
      <c r="E295" s="20" t="s">
        <v>143</v>
      </c>
      <c r="F295" s="14" t="s">
        <v>52</v>
      </c>
      <c r="J295" s="14" t="s">
        <v>52</v>
      </c>
      <c r="N295" s="37">
        <v>24577.58</v>
      </c>
      <c r="O295" s="14" t="s">
        <v>833</v>
      </c>
      <c r="P295" s="14" t="s">
        <v>976</v>
      </c>
    </row>
    <row r="296" spans="1:16" ht="12.75">
      <c r="A296">
        <v>295</v>
      </c>
      <c r="B296" s="20" t="s">
        <v>53</v>
      </c>
      <c r="C296" s="20" t="s">
        <v>994</v>
      </c>
      <c r="D296" s="20" t="s">
        <v>333</v>
      </c>
      <c r="E296" s="20" t="s">
        <v>132</v>
      </c>
      <c r="F296" s="14" t="s">
        <v>52</v>
      </c>
      <c r="J296" s="14" t="s">
        <v>52</v>
      </c>
      <c r="N296" s="37">
        <v>168.23</v>
      </c>
      <c r="O296" s="14" t="s">
        <v>834</v>
      </c>
      <c r="P296" s="14" t="s">
        <v>976</v>
      </c>
    </row>
    <row r="297" spans="1:16" ht="12.75">
      <c r="A297">
        <v>296</v>
      </c>
      <c r="B297" s="20" t="s">
        <v>53</v>
      </c>
      <c r="C297" s="20" t="s">
        <v>994</v>
      </c>
      <c r="D297" s="20" t="s">
        <v>334</v>
      </c>
      <c r="E297" s="20" t="s">
        <v>120</v>
      </c>
      <c r="F297" s="14" t="s">
        <v>52</v>
      </c>
      <c r="J297" s="14" t="s">
        <v>52</v>
      </c>
      <c r="N297" s="37">
        <v>48572.04</v>
      </c>
      <c r="O297" s="14" t="s">
        <v>835</v>
      </c>
      <c r="P297" s="14" t="s">
        <v>976</v>
      </c>
    </row>
    <row r="298" spans="1:16" ht="12.75">
      <c r="A298">
        <v>297</v>
      </c>
      <c r="B298" s="20" t="s">
        <v>53</v>
      </c>
      <c r="C298" s="20" t="s">
        <v>994</v>
      </c>
      <c r="D298" s="20" t="s">
        <v>335</v>
      </c>
      <c r="E298" s="20" t="s">
        <v>65</v>
      </c>
      <c r="F298" s="14" t="s">
        <v>52</v>
      </c>
      <c r="J298" s="14" t="s">
        <v>52</v>
      </c>
      <c r="N298" s="37">
        <v>1120.17</v>
      </c>
      <c r="O298" s="14" t="s">
        <v>836</v>
      </c>
      <c r="P298" s="14" t="s">
        <v>976</v>
      </c>
    </row>
    <row r="299" spans="1:16" ht="12.75">
      <c r="A299">
        <v>298</v>
      </c>
      <c r="B299" s="20" t="s">
        <v>53</v>
      </c>
      <c r="C299" s="20" t="s">
        <v>994</v>
      </c>
      <c r="D299" s="20" t="s">
        <v>336</v>
      </c>
      <c r="E299" s="20" t="s">
        <v>90</v>
      </c>
      <c r="F299" s="14" t="s">
        <v>150</v>
      </c>
      <c r="J299" s="14" t="s">
        <v>52</v>
      </c>
      <c r="N299" s="37">
        <v>43962.65</v>
      </c>
      <c r="O299" s="14" t="s">
        <v>837</v>
      </c>
      <c r="P299" s="14" t="s">
        <v>976</v>
      </c>
    </row>
    <row r="300" spans="1:16" ht="12.75">
      <c r="A300">
        <v>299</v>
      </c>
      <c r="B300" s="20" t="s">
        <v>53</v>
      </c>
      <c r="C300" s="20" t="s">
        <v>994</v>
      </c>
      <c r="D300" s="20" t="s">
        <v>337</v>
      </c>
      <c r="E300" s="20" t="s">
        <v>106</v>
      </c>
      <c r="F300" s="14" t="s">
        <v>530</v>
      </c>
      <c r="J300" s="14" t="s">
        <v>52</v>
      </c>
      <c r="N300" s="37">
        <v>10000</v>
      </c>
      <c r="O300" s="14" t="s">
        <v>838</v>
      </c>
      <c r="P300" s="14" t="s">
        <v>976</v>
      </c>
    </row>
    <row r="301" spans="1:16" ht="12.75">
      <c r="A301">
        <v>300</v>
      </c>
      <c r="B301" s="20" t="s">
        <v>53</v>
      </c>
      <c r="C301" s="20" t="s">
        <v>994</v>
      </c>
      <c r="D301" s="20" t="s">
        <v>337</v>
      </c>
      <c r="E301" s="20" t="s">
        <v>106</v>
      </c>
      <c r="F301" s="14" t="s">
        <v>150</v>
      </c>
      <c r="J301" s="14" t="s">
        <v>52</v>
      </c>
      <c r="N301" s="37">
        <v>36951.15</v>
      </c>
      <c r="O301" s="14" t="s">
        <v>839</v>
      </c>
      <c r="P301" s="14" t="s">
        <v>976</v>
      </c>
    </row>
    <row r="302" spans="1:16" ht="12.75">
      <c r="A302">
        <v>301</v>
      </c>
      <c r="B302" s="20" t="s">
        <v>53</v>
      </c>
      <c r="C302" s="20" t="s">
        <v>994</v>
      </c>
      <c r="D302" s="20" t="s">
        <v>337</v>
      </c>
      <c r="E302" s="20" t="s">
        <v>106</v>
      </c>
      <c r="F302" s="14" t="s">
        <v>150</v>
      </c>
      <c r="J302" s="14" t="s">
        <v>52</v>
      </c>
      <c r="N302" s="37">
        <v>25000</v>
      </c>
      <c r="O302" s="14" t="s">
        <v>839</v>
      </c>
      <c r="P302" s="14" t="s">
        <v>976</v>
      </c>
    </row>
    <row r="303" spans="1:16" ht="12.75">
      <c r="A303">
        <v>302</v>
      </c>
      <c r="B303" s="20" t="s">
        <v>53</v>
      </c>
      <c r="C303" s="20" t="s">
        <v>994</v>
      </c>
      <c r="D303" s="20" t="s">
        <v>338</v>
      </c>
      <c r="E303" s="20" t="s">
        <v>120</v>
      </c>
      <c r="F303" s="14" t="s">
        <v>52</v>
      </c>
      <c r="J303" s="14" t="s">
        <v>52</v>
      </c>
      <c r="N303" s="37">
        <v>115386.25</v>
      </c>
      <c r="O303" s="14" t="s">
        <v>840</v>
      </c>
      <c r="P303" s="14" t="s">
        <v>976</v>
      </c>
    </row>
    <row r="304" spans="1:16" ht="12.75">
      <c r="A304">
        <v>303</v>
      </c>
      <c r="B304" s="20" t="s">
        <v>53</v>
      </c>
      <c r="C304" s="20" t="s">
        <v>994</v>
      </c>
      <c r="D304" s="20" t="s">
        <v>339</v>
      </c>
      <c r="E304" s="20" t="s">
        <v>143</v>
      </c>
      <c r="F304" s="14" t="s">
        <v>52</v>
      </c>
      <c r="J304" s="14" t="s">
        <v>52</v>
      </c>
      <c r="N304" s="37">
        <v>67744.53</v>
      </c>
      <c r="O304" s="14" t="s">
        <v>841</v>
      </c>
      <c r="P304" s="14" t="s">
        <v>976</v>
      </c>
    </row>
    <row r="305" spans="1:16" ht="12.75">
      <c r="A305">
        <v>304</v>
      </c>
      <c r="B305" s="20" t="s">
        <v>53</v>
      </c>
      <c r="C305" s="20" t="s">
        <v>994</v>
      </c>
      <c r="D305" s="20" t="s">
        <v>340</v>
      </c>
      <c r="E305" s="20" t="s">
        <v>68</v>
      </c>
      <c r="F305" s="14" t="s">
        <v>52</v>
      </c>
      <c r="J305" s="14" t="s">
        <v>52</v>
      </c>
      <c r="N305" s="37">
        <v>72899.04</v>
      </c>
      <c r="O305" s="14" t="s">
        <v>842</v>
      </c>
      <c r="P305" s="14" t="s">
        <v>976</v>
      </c>
    </row>
    <row r="306" spans="1:16" ht="12.75">
      <c r="A306">
        <v>305</v>
      </c>
      <c r="B306" s="20" t="s">
        <v>53</v>
      </c>
      <c r="C306" s="20" t="s">
        <v>994</v>
      </c>
      <c r="D306" s="20" t="s">
        <v>341</v>
      </c>
      <c r="E306" s="20" t="s">
        <v>68</v>
      </c>
      <c r="F306" s="14" t="s">
        <v>52</v>
      </c>
      <c r="J306" s="14" t="s">
        <v>52</v>
      </c>
      <c r="N306" s="37">
        <v>63844.98</v>
      </c>
      <c r="O306" s="14" t="s">
        <v>843</v>
      </c>
      <c r="P306" s="14" t="s">
        <v>976</v>
      </c>
    </row>
    <row r="307" spans="1:16" ht="12.75">
      <c r="A307">
        <v>306</v>
      </c>
      <c r="B307" s="20" t="s">
        <v>53</v>
      </c>
      <c r="C307" s="20" t="s">
        <v>994</v>
      </c>
      <c r="D307" s="20" t="s">
        <v>342</v>
      </c>
      <c r="E307" s="20" t="s">
        <v>135</v>
      </c>
      <c r="F307" s="14" t="s">
        <v>52</v>
      </c>
      <c r="J307" s="14" t="s">
        <v>52</v>
      </c>
      <c r="N307" s="37">
        <v>74602.92</v>
      </c>
      <c r="O307" s="14" t="s">
        <v>844</v>
      </c>
      <c r="P307" s="14" t="s">
        <v>976</v>
      </c>
    </row>
    <row r="308" spans="1:16" ht="12.75">
      <c r="A308">
        <v>307</v>
      </c>
      <c r="B308" s="20" t="s">
        <v>53</v>
      </c>
      <c r="C308" s="20" t="s">
        <v>994</v>
      </c>
      <c r="D308" s="20" t="s">
        <v>343</v>
      </c>
      <c r="E308" s="20" t="s">
        <v>79</v>
      </c>
      <c r="F308" s="14" t="s">
        <v>150</v>
      </c>
      <c r="J308" s="14" t="s">
        <v>52</v>
      </c>
      <c r="N308" s="37">
        <v>27820</v>
      </c>
      <c r="O308" s="14" t="s">
        <v>845</v>
      </c>
      <c r="P308" s="14" t="s">
        <v>976</v>
      </c>
    </row>
    <row r="309" spans="1:16" ht="12.75">
      <c r="A309">
        <v>308</v>
      </c>
      <c r="B309" s="20" t="s">
        <v>53</v>
      </c>
      <c r="C309" s="20" t="s">
        <v>994</v>
      </c>
      <c r="D309" s="20" t="s">
        <v>343</v>
      </c>
      <c r="E309" s="20" t="s">
        <v>79</v>
      </c>
      <c r="F309" s="14" t="s">
        <v>531</v>
      </c>
      <c r="J309" s="14" t="s">
        <v>52</v>
      </c>
      <c r="N309" s="37">
        <v>13660.38</v>
      </c>
      <c r="O309" s="14" t="s">
        <v>846</v>
      </c>
      <c r="P309" s="14" t="s">
        <v>976</v>
      </c>
    </row>
    <row r="310" spans="1:16" ht="12.75">
      <c r="A310">
        <v>309</v>
      </c>
      <c r="B310" s="20" t="s">
        <v>53</v>
      </c>
      <c r="C310" s="20" t="s">
        <v>994</v>
      </c>
      <c r="D310" s="20" t="s">
        <v>343</v>
      </c>
      <c r="E310" s="20" t="s">
        <v>79</v>
      </c>
      <c r="F310" s="14" t="s">
        <v>531</v>
      </c>
      <c r="J310" s="14" t="s">
        <v>52</v>
      </c>
      <c r="N310" s="37">
        <v>40000</v>
      </c>
      <c r="O310" s="14" t="s">
        <v>846</v>
      </c>
      <c r="P310" s="14" t="s">
        <v>976</v>
      </c>
    </row>
    <row r="311" spans="1:16" ht="12.75">
      <c r="A311">
        <v>310</v>
      </c>
      <c r="B311" s="20" t="s">
        <v>53</v>
      </c>
      <c r="C311" s="20" t="s">
        <v>994</v>
      </c>
      <c r="D311" s="20" t="s">
        <v>344</v>
      </c>
      <c r="E311" s="20" t="s">
        <v>345</v>
      </c>
      <c r="F311" s="14" t="s">
        <v>52</v>
      </c>
      <c r="J311" s="14" t="s">
        <v>52</v>
      </c>
      <c r="N311" s="37">
        <v>64813.81</v>
      </c>
      <c r="O311" s="14" t="s">
        <v>847</v>
      </c>
      <c r="P311" s="14" t="s">
        <v>976</v>
      </c>
    </row>
    <row r="312" spans="1:16" ht="12.75">
      <c r="A312">
        <v>311</v>
      </c>
      <c r="B312" s="20" t="s">
        <v>53</v>
      </c>
      <c r="C312" s="20" t="s">
        <v>994</v>
      </c>
      <c r="D312" s="20" t="s">
        <v>346</v>
      </c>
      <c r="E312" s="20" t="s">
        <v>304</v>
      </c>
      <c r="F312" s="14" t="s">
        <v>146</v>
      </c>
      <c r="J312" s="14" t="s">
        <v>993</v>
      </c>
      <c r="N312" s="37">
        <v>150000</v>
      </c>
      <c r="O312" s="14" t="s">
        <v>848</v>
      </c>
      <c r="P312" s="14" t="s">
        <v>976</v>
      </c>
    </row>
    <row r="313" spans="1:16" ht="12.75">
      <c r="A313">
        <v>312</v>
      </c>
      <c r="B313" s="20" t="s">
        <v>53</v>
      </c>
      <c r="C313" s="20" t="s">
        <v>994</v>
      </c>
      <c r="D313" s="20" t="s">
        <v>347</v>
      </c>
      <c r="E313" s="20" t="s">
        <v>135</v>
      </c>
      <c r="F313" s="14" t="s">
        <v>52</v>
      </c>
      <c r="J313" s="14" t="s">
        <v>52</v>
      </c>
      <c r="N313" s="37">
        <v>132056.23</v>
      </c>
      <c r="O313" s="14" t="s">
        <v>849</v>
      </c>
      <c r="P313" s="14" t="s">
        <v>976</v>
      </c>
    </row>
    <row r="314" spans="1:16" ht="12.75">
      <c r="A314">
        <v>313</v>
      </c>
      <c r="B314" s="20" t="s">
        <v>53</v>
      </c>
      <c r="C314" s="20" t="s">
        <v>994</v>
      </c>
      <c r="D314" s="20" t="s">
        <v>348</v>
      </c>
      <c r="E314" s="20" t="s">
        <v>107</v>
      </c>
      <c r="F314" s="14" t="s">
        <v>52</v>
      </c>
      <c r="J314" s="14" t="s">
        <v>52</v>
      </c>
      <c r="N314" s="37">
        <v>85675.71</v>
      </c>
      <c r="O314" s="14" t="s">
        <v>850</v>
      </c>
      <c r="P314" s="14" t="s">
        <v>976</v>
      </c>
    </row>
    <row r="315" spans="1:16" ht="12.75">
      <c r="A315">
        <v>314</v>
      </c>
      <c r="B315" s="20" t="s">
        <v>53</v>
      </c>
      <c r="C315" s="20" t="s">
        <v>994</v>
      </c>
      <c r="D315" s="20" t="s">
        <v>349</v>
      </c>
      <c r="E315" s="20" t="s">
        <v>107</v>
      </c>
      <c r="F315" s="14" t="s">
        <v>52</v>
      </c>
      <c r="J315" s="14" t="s">
        <v>52</v>
      </c>
      <c r="N315" s="37">
        <v>86832.34</v>
      </c>
      <c r="O315" s="14" t="s">
        <v>851</v>
      </c>
      <c r="P315" s="14" t="s">
        <v>976</v>
      </c>
    </row>
    <row r="316" spans="1:16" ht="12.75">
      <c r="A316">
        <v>315</v>
      </c>
      <c r="B316" s="20" t="s">
        <v>53</v>
      </c>
      <c r="C316" s="20" t="s">
        <v>994</v>
      </c>
      <c r="D316" s="20" t="s">
        <v>350</v>
      </c>
      <c r="E316" s="20" t="s">
        <v>107</v>
      </c>
      <c r="F316" s="14" t="s">
        <v>52</v>
      </c>
      <c r="J316" s="14" t="s">
        <v>52</v>
      </c>
      <c r="N316" s="37">
        <v>69741.99</v>
      </c>
      <c r="O316" s="14" t="s">
        <v>852</v>
      </c>
      <c r="P316" s="14" t="s">
        <v>976</v>
      </c>
    </row>
    <row r="317" spans="1:16" ht="12.75">
      <c r="A317">
        <v>316</v>
      </c>
      <c r="B317" s="20" t="s">
        <v>53</v>
      </c>
      <c r="C317" s="20" t="s">
        <v>994</v>
      </c>
      <c r="D317" s="20" t="s">
        <v>351</v>
      </c>
      <c r="E317" s="20" t="s">
        <v>113</v>
      </c>
      <c r="F317" s="14" t="s">
        <v>52</v>
      </c>
      <c r="J317" s="14" t="s">
        <v>52</v>
      </c>
      <c r="N317" s="37">
        <v>55720.59</v>
      </c>
      <c r="O317" s="14" t="s">
        <v>853</v>
      </c>
      <c r="P317" s="14" t="s">
        <v>976</v>
      </c>
    </row>
    <row r="318" spans="1:16" ht="12.75">
      <c r="A318">
        <v>317</v>
      </c>
      <c r="B318" s="20" t="s">
        <v>53</v>
      </c>
      <c r="C318" s="20" t="s">
        <v>994</v>
      </c>
      <c r="D318" s="20" t="s">
        <v>352</v>
      </c>
      <c r="E318" s="20" t="s">
        <v>65</v>
      </c>
      <c r="F318" s="14" t="s">
        <v>52</v>
      </c>
      <c r="J318" s="14" t="s">
        <v>52</v>
      </c>
      <c r="N318" s="37">
        <v>327832.95</v>
      </c>
      <c r="O318" s="14" t="s">
        <v>854</v>
      </c>
      <c r="P318" s="14" t="s">
        <v>976</v>
      </c>
    </row>
    <row r="319" spans="1:16" ht="12.75">
      <c r="A319">
        <v>318</v>
      </c>
      <c r="B319" s="20" t="s">
        <v>53</v>
      </c>
      <c r="C319" s="20" t="s">
        <v>994</v>
      </c>
      <c r="D319" s="20" t="s">
        <v>353</v>
      </c>
      <c r="E319" s="20" t="s">
        <v>127</v>
      </c>
      <c r="F319" s="14" t="s">
        <v>532</v>
      </c>
      <c r="J319" s="14" t="s">
        <v>52</v>
      </c>
      <c r="N319" s="37">
        <v>10000</v>
      </c>
      <c r="O319" s="14" t="s">
        <v>855</v>
      </c>
      <c r="P319" s="14" t="s">
        <v>976</v>
      </c>
    </row>
    <row r="320" spans="1:16" ht="12.75">
      <c r="A320">
        <v>319</v>
      </c>
      <c r="B320" s="20" t="s">
        <v>53</v>
      </c>
      <c r="C320" s="20" t="s">
        <v>994</v>
      </c>
      <c r="D320" s="20" t="s">
        <v>354</v>
      </c>
      <c r="E320" s="20" t="s">
        <v>106</v>
      </c>
      <c r="F320" s="14" t="s">
        <v>533</v>
      </c>
      <c r="J320" s="14" t="s">
        <v>52</v>
      </c>
      <c r="N320" s="37">
        <v>10000</v>
      </c>
      <c r="O320" s="14" t="s">
        <v>856</v>
      </c>
      <c r="P320" s="14" t="s">
        <v>976</v>
      </c>
    </row>
    <row r="321" spans="1:16" ht="12.75">
      <c r="A321">
        <v>320</v>
      </c>
      <c r="B321" s="20" t="s">
        <v>53</v>
      </c>
      <c r="C321" s="20" t="s">
        <v>994</v>
      </c>
      <c r="D321" s="20" t="s">
        <v>355</v>
      </c>
      <c r="E321" s="20" t="s">
        <v>126</v>
      </c>
      <c r="F321" s="14" t="s">
        <v>534</v>
      </c>
      <c r="J321" s="14" t="s">
        <v>52</v>
      </c>
      <c r="N321" s="37">
        <v>10000</v>
      </c>
      <c r="O321" s="14" t="s">
        <v>857</v>
      </c>
      <c r="P321" s="14" t="s">
        <v>976</v>
      </c>
    </row>
    <row r="322" spans="1:16" ht="12.75">
      <c r="A322">
        <v>321</v>
      </c>
      <c r="B322" s="20" t="s">
        <v>53</v>
      </c>
      <c r="C322" s="20" t="s">
        <v>994</v>
      </c>
      <c r="D322" s="20" t="s">
        <v>356</v>
      </c>
      <c r="E322" s="20" t="s">
        <v>88</v>
      </c>
      <c r="F322" s="14" t="s">
        <v>535</v>
      </c>
      <c r="J322" s="14" t="s">
        <v>52</v>
      </c>
      <c r="N322" s="37">
        <v>10000</v>
      </c>
      <c r="O322" s="14" t="s">
        <v>858</v>
      </c>
      <c r="P322" s="14" t="s">
        <v>976</v>
      </c>
    </row>
    <row r="323" spans="1:16" ht="12.75">
      <c r="A323">
        <v>322</v>
      </c>
      <c r="B323" s="20" t="s">
        <v>53</v>
      </c>
      <c r="C323" s="20" t="s">
        <v>994</v>
      </c>
      <c r="D323" s="20" t="s">
        <v>357</v>
      </c>
      <c r="E323" s="20" t="s">
        <v>84</v>
      </c>
      <c r="F323" s="14" t="s">
        <v>536</v>
      </c>
      <c r="J323" s="14" t="s">
        <v>52</v>
      </c>
      <c r="N323" s="37">
        <v>10000</v>
      </c>
      <c r="O323" s="14" t="s">
        <v>859</v>
      </c>
      <c r="P323" s="14" t="s">
        <v>976</v>
      </c>
    </row>
    <row r="324" spans="1:16" ht="12.75">
      <c r="A324">
        <v>323</v>
      </c>
      <c r="B324" s="20" t="s">
        <v>53</v>
      </c>
      <c r="C324" s="20" t="s">
        <v>994</v>
      </c>
      <c r="D324" s="20" t="s">
        <v>358</v>
      </c>
      <c r="E324" s="20" t="s">
        <v>120</v>
      </c>
      <c r="F324" s="14" t="s">
        <v>52</v>
      </c>
      <c r="J324" s="14" t="s">
        <v>52</v>
      </c>
      <c r="N324" s="37">
        <v>192387.82</v>
      </c>
      <c r="O324" s="14" t="s">
        <v>860</v>
      </c>
      <c r="P324" s="14" t="s">
        <v>976</v>
      </c>
    </row>
    <row r="325" spans="1:16" ht="12.75">
      <c r="A325">
        <v>324</v>
      </c>
      <c r="B325" s="20" t="s">
        <v>53</v>
      </c>
      <c r="C325" s="20" t="s">
        <v>994</v>
      </c>
      <c r="D325" s="20" t="s">
        <v>359</v>
      </c>
      <c r="E325" s="20" t="s">
        <v>56</v>
      </c>
      <c r="F325" s="14" t="s">
        <v>52</v>
      </c>
      <c r="J325" s="14" t="s">
        <v>52</v>
      </c>
      <c r="N325" s="37">
        <v>200613.43</v>
      </c>
      <c r="O325" s="14" t="s">
        <v>861</v>
      </c>
      <c r="P325" s="14" t="s">
        <v>976</v>
      </c>
    </row>
    <row r="326" spans="1:16" ht="12.75">
      <c r="A326">
        <v>325</v>
      </c>
      <c r="B326" s="20" t="s">
        <v>53</v>
      </c>
      <c r="C326" s="20" t="s">
        <v>994</v>
      </c>
      <c r="D326" s="20" t="s">
        <v>360</v>
      </c>
      <c r="E326" s="20" t="s">
        <v>68</v>
      </c>
      <c r="F326" s="14" t="s">
        <v>52</v>
      </c>
      <c r="J326" s="14" t="s">
        <v>52</v>
      </c>
      <c r="N326" s="37">
        <v>21833.21</v>
      </c>
      <c r="O326" s="14" t="s">
        <v>862</v>
      </c>
      <c r="P326" s="14" t="s">
        <v>976</v>
      </c>
    </row>
    <row r="327" spans="1:16" ht="12.75">
      <c r="A327">
        <v>326</v>
      </c>
      <c r="B327" s="20" t="s">
        <v>53</v>
      </c>
      <c r="C327" s="20" t="s">
        <v>994</v>
      </c>
      <c r="D327" s="20" t="s">
        <v>361</v>
      </c>
      <c r="E327" s="20" t="s">
        <v>68</v>
      </c>
      <c r="F327" s="14" t="s">
        <v>52</v>
      </c>
      <c r="J327" s="14" t="s">
        <v>52</v>
      </c>
      <c r="N327" s="37">
        <v>98720.6</v>
      </c>
      <c r="O327" s="14" t="s">
        <v>863</v>
      </c>
      <c r="P327" s="14" t="s">
        <v>976</v>
      </c>
    </row>
    <row r="328" spans="1:16" ht="12.75">
      <c r="A328">
        <v>327</v>
      </c>
      <c r="B328" s="20" t="s">
        <v>53</v>
      </c>
      <c r="C328" s="20" t="s">
        <v>994</v>
      </c>
      <c r="D328" s="20" t="s">
        <v>362</v>
      </c>
      <c r="E328" s="20" t="s">
        <v>57</v>
      </c>
      <c r="F328" s="14" t="s">
        <v>52</v>
      </c>
      <c r="J328" s="14" t="s">
        <v>52</v>
      </c>
      <c r="N328" s="37">
        <v>42858.78</v>
      </c>
      <c r="O328" s="14" t="s">
        <v>864</v>
      </c>
      <c r="P328" s="14" t="s">
        <v>976</v>
      </c>
    </row>
    <row r="329" spans="1:16" ht="12.75">
      <c r="A329">
        <v>328</v>
      </c>
      <c r="B329" s="20" t="s">
        <v>53</v>
      </c>
      <c r="C329" s="20" t="s">
        <v>994</v>
      </c>
      <c r="D329" s="20" t="s">
        <v>363</v>
      </c>
      <c r="E329" s="20" t="s">
        <v>143</v>
      </c>
      <c r="F329" s="14" t="s">
        <v>52</v>
      </c>
      <c r="J329" s="14" t="s">
        <v>52</v>
      </c>
      <c r="N329" s="37">
        <v>78283.91</v>
      </c>
      <c r="O329" s="14" t="s">
        <v>865</v>
      </c>
      <c r="P329" s="14" t="s">
        <v>976</v>
      </c>
    </row>
    <row r="330" spans="1:16" ht="12.75">
      <c r="A330">
        <v>329</v>
      </c>
      <c r="B330" s="20" t="s">
        <v>53</v>
      </c>
      <c r="C330" s="20" t="s">
        <v>994</v>
      </c>
      <c r="D330" s="20" t="s">
        <v>364</v>
      </c>
      <c r="E330" s="20" t="s">
        <v>124</v>
      </c>
      <c r="F330" s="14" t="s">
        <v>147</v>
      </c>
      <c r="J330" s="14" t="s">
        <v>52</v>
      </c>
      <c r="N330" s="37">
        <v>183590.67</v>
      </c>
      <c r="O330" s="14" t="s">
        <v>866</v>
      </c>
      <c r="P330" s="14" t="s">
        <v>976</v>
      </c>
    </row>
    <row r="331" spans="1:16" ht="12.75">
      <c r="A331">
        <v>330</v>
      </c>
      <c r="B331" s="20" t="s">
        <v>53</v>
      </c>
      <c r="C331" s="20" t="s">
        <v>994</v>
      </c>
      <c r="D331" s="20" t="s">
        <v>365</v>
      </c>
      <c r="E331" s="20" t="s">
        <v>132</v>
      </c>
      <c r="F331" s="14" t="s">
        <v>52</v>
      </c>
      <c r="J331" s="14" t="s">
        <v>52</v>
      </c>
      <c r="N331" s="37">
        <v>39880.61</v>
      </c>
      <c r="O331" s="14" t="s">
        <v>867</v>
      </c>
      <c r="P331" s="14" t="s">
        <v>976</v>
      </c>
    </row>
    <row r="332" spans="1:16" ht="12.75">
      <c r="A332">
        <v>331</v>
      </c>
      <c r="B332" s="20" t="s">
        <v>53</v>
      </c>
      <c r="C332" s="20" t="s">
        <v>994</v>
      </c>
      <c r="D332" s="20" t="s">
        <v>366</v>
      </c>
      <c r="E332" s="20" t="s">
        <v>86</v>
      </c>
      <c r="F332" s="14" t="s">
        <v>537</v>
      </c>
      <c r="J332" s="14" t="s">
        <v>52</v>
      </c>
      <c r="N332" s="37">
        <v>10000</v>
      </c>
      <c r="O332" s="14" t="s">
        <v>868</v>
      </c>
      <c r="P332" s="14" t="s">
        <v>976</v>
      </c>
    </row>
    <row r="333" spans="1:16" ht="12.75">
      <c r="A333">
        <v>332</v>
      </c>
      <c r="B333" s="20" t="s">
        <v>53</v>
      </c>
      <c r="C333" s="20" t="s">
        <v>994</v>
      </c>
      <c r="D333" s="20" t="s">
        <v>367</v>
      </c>
      <c r="E333" s="20" t="s">
        <v>132</v>
      </c>
      <c r="F333" s="14" t="s">
        <v>52</v>
      </c>
      <c r="J333" s="14" t="s">
        <v>52</v>
      </c>
      <c r="N333" s="37">
        <v>167542.43</v>
      </c>
      <c r="O333" s="14" t="s">
        <v>869</v>
      </c>
      <c r="P333" s="14" t="s">
        <v>976</v>
      </c>
    </row>
    <row r="334" spans="1:16" ht="12.75">
      <c r="A334">
        <v>333</v>
      </c>
      <c r="B334" s="20" t="s">
        <v>53</v>
      </c>
      <c r="C334" s="20" t="s">
        <v>994</v>
      </c>
      <c r="D334" s="20" t="s">
        <v>368</v>
      </c>
      <c r="E334" s="20" t="s">
        <v>132</v>
      </c>
      <c r="F334" s="14" t="s">
        <v>52</v>
      </c>
      <c r="J334" s="14" t="s">
        <v>52</v>
      </c>
      <c r="N334" s="37">
        <v>864757.77</v>
      </c>
      <c r="O334" s="14" t="s">
        <v>870</v>
      </c>
      <c r="P334" s="14" t="s">
        <v>976</v>
      </c>
    </row>
    <row r="335" spans="1:16" ht="12.75">
      <c r="A335">
        <v>334</v>
      </c>
      <c r="B335" s="20" t="s">
        <v>53</v>
      </c>
      <c r="C335" s="20" t="s">
        <v>994</v>
      </c>
      <c r="D335" s="20" t="s">
        <v>369</v>
      </c>
      <c r="E335" s="20" t="s">
        <v>73</v>
      </c>
      <c r="F335" s="14" t="s">
        <v>52</v>
      </c>
      <c r="J335" s="14" t="s">
        <v>52</v>
      </c>
      <c r="N335" s="37">
        <v>286318.6</v>
      </c>
      <c r="O335" s="14" t="s">
        <v>871</v>
      </c>
      <c r="P335" s="14" t="s">
        <v>976</v>
      </c>
    </row>
    <row r="336" spans="1:16" ht="12.75">
      <c r="A336">
        <v>335</v>
      </c>
      <c r="B336" s="20" t="s">
        <v>53</v>
      </c>
      <c r="C336" s="20" t="s">
        <v>994</v>
      </c>
      <c r="D336" s="20" t="s">
        <v>370</v>
      </c>
      <c r="E336" s="20" t="s">
        <v>105</v>
      </c>
      <c r="F336" s="14" t="s">
        <v>52</v>
      </c>
      <c r="J336" s="14" t="s">
        <v>52</v>
      </c>
      <c r="N336" s="37">
        <v>106031.83</v>
      </c>
      <c r="O336" s="14" t="s">
        <v>872</v>
      </c>
      <c r="P336" s="14" t="s">
        <v>976</v>
      </c>
    </row>
    <row r="337" spans="1:16" ht="12.75">
      <c r="A337">
        <v>336</v>
      </c>
      <c r="B337" s="20" t="s">
        <v>53</v>
      </c>
      <c r="C337" s="20" t="s">
        <v>994</v>
      </c>
      <c r="D337" s="20" t="s">
        <v>371</v>
      </c>
      <c r="E337" s="20" t="s">
        <v>372</v>
      </c>
      <c r="F337" s="14" t="s">
        <v>52</v>
      </c>
      <c r="J337" s="14" t="s">
        <v>52</v>
      </c>
      <c r="N337" s="37">
        <v>150100.23</v>
      </c>
      <c r="O337" s="14" t="s">
        <v>873</v>
      </c>
      <c r="P337" s="14" t="s">
        <v>976</v>
      </c>
    </row>
    <row r="338" spans="1:16" ht="12.75">
      <c r="A338">
        <v>337</v>
      </c>
      <c r="B338" s="20" t="s">
        <v>53</v>
      </c>
      <c r="C338" s="20" t="s">
        <v>994</v>
      </c>
      <c r="D338" s="20" t="s">
        <v>373</v>
      </c>
      <c r="E338" s="20" t="s">
        <v>118</v>
      </c>
      <c r="F338" s="14" t="s">
        <v>52</v>
      </c>
      <c r="J338" s="14" t="s">
        <v>52</v>
      </c>
      <c r="N338" s="37">
        <v>51423.04</v>
      </c>
      <c r="O338" s="14" t="s">
        <v>874</v>
      </c>
      <c r="P338" s="14" t="s">
        <v>976</v>
      </c>
    </row>
    <row r="339" spans="1:16" ht="12.75">
      <c r="A339">
        <v>338</v>
      </c>
      <c r="B339" s="20" t="s">
        <v>53</v>
      </c>
      <c r="C339" s="20" t="s">
        <v>994</v>
      </c>
      <c r="D339" s="20" t="s">
        <v>374</v>
      </c>
      <c r="E339" s="20" t="s">
        <v>65</v>
      </c>
      <c r="F339" s="14" t="s">
        <v>52</v>
      </c>
      <c r="J339" s="14" t="s">
        <v>52</v>
      </c>
      <c r="N339" s="37">
        <v>244450.66</v>
      </c>
      <c r="O339" s="14" t="s">
        <v>875</v>
      </c>
      <c r="P339" s="14" t="s">
        <v>976</v>
      </c>
    </row>
    <row r="340" spans="1:16" ht="12.75">
      <c r="A340">
        <v>339</v>
      </c>
      <c r="B340" s="20" t="s">
        <v>53</v>
      </c>
      <c r="C340" s="20" t="s">
        <v>994</v>
      </c>
      <c r="D340" s="20" t="s">
        <v>375</v>
      </c>
      <c r="E340" s="20" t="s">
        <v>69</v>
      </c>
      <c r="F340" s="14" t="s">
        <v>52</v>
      </c>
      <c r="J340" s="14" t="s">
        <v>52</v>
      </c>
      <c r="N340" s="37">
        <v>175203.37</v>
      </c>
      <c r="O340" s="14" t="s">
        <v>876</v>
      </c>
      <c r="P340" s="14" t="s">
        <v>976</v>
      </c>
    </row>
    <row r="341" spans="1:16" ht="12.75">
      <c r="A341">
        <v>340</v>
      </c>
      <c r="B341" s="20" t="s">
        <v>53</v>
      </c>
      <c r="C341" s="20" t="s">
        <v>994</v>
      </c>
      <c r="D341" s="20" t="s">
        <v>376</v>
      </c>
      <c r="E341" s="20" t="s">
        <v>84</v>
      </c>
      <c r="F341" s="14" t="s">
        <v>538</v>
      </c>
      <c r="J341" s="14" t="s">
        <v>52</v>
      </c>
      <c r="N341" s="37">
        <v>10000</v>
      </c>
      <c r="O341" s="14" t="s">
        <v>877</v>
      </c>
      <c r="P341" s="14" t="s">
        <v>976</v>
      </c>
    </row>
    <row r="342" spans="1:16" ht="12.75">
      <c r="A342">
        <v>341</v>
      </c>
      <c r="B342" s="20" t="s">
        <v>53</v>
      </c>
      <c r="C342" s="20" t="s">
        <v>994</v>
      </c>
      <c r="D342" s="20" t="s">
        <v>377</v>
      </c>
      <c r="E342" s="20" t="s">
        <v>125</v>
      </c>
      <c r="F342" s="14" t="s">
        <v>539</v>
      </c>
      <c r="J342" s="14" t="s">
        <v>52</v>
      </c>
      <c r="N342" s="37">
        <v>10000</v>
      </c>
      <c r="O342" s="14" t="s">
        <v>878</v>
      </c>
      <c r="P342" s="14" t="s">
        <v>976</v>
      </c>
    </row>
    <row r="343" spans="1:16" ht="12.75">
      <c r="A343">
        <v>342</v>
      </c>
      <c r="B343" s="20" t="s">
        <v>53</v>
      </c>
      <c r="C343" s="20" t="s">
        <v>994</v>
      </c>
      <c r="D343" s="20" t="s">
        <v>378</v>
      </c>
      <c r="E343" s="20" t="s">
        <v>118</v>
      </c>
      <c r="F343" s="14" t="s">
        <v>52</v>
      </c>
      <c r="J343" s="14" t="s">
        <v>52</v>
      </c>
      <c r="N343" s="37">
        <v>177255.63</v>
      </c>
      <c r="O343" s="14" t="s">
        <v>879</v>
      </c>
      <c r="P343" s="14" t="s">
        <v>976</v>
      </c>
    </row>
    <row r="344" spans="1:16" ht="12.75">
      <c r="A344">
        <v>343</v>
      </c>
      <c r="B344" s="20" t="s">
        <v>53</v>
      </c>
      <c r="C344" s="20" t="s">
        <v>994</v>
      </c>
      <c r="D344" s="20" t="s">
        <v>379</v>
      </c>
      <c r="E344" s="20" t="s">
        <v>78</v>
      </c>
      <c r="F344" s="14" t="s">
        <v>52</v>
      </c>
      <c r="J344" s="14" t="s">
        <v>52</v>
      </c>
      <c r="N344" s="37">
        <v>132517.61</v>
      </c>
      <c r="O344" s="14" t="s">
        <v>880</v>
      </c>
      <c r="P344" s="14" t="s">
        <v>976</v>
      </c>
    </row>
    <row r="345" spans="1:16" ht="12.75">
      <c r="A345">
        <v>344</v>
      </c>
      <c r="B345" s="20" t="s">
        <v>53</v>
      </c>
      <c r="C345" s="20" t="s">
        <v>994</v>
      </c>
      <c r="D345" s="20" t="s">
        <v>380</v>
      </c>
      <c r="E345" s="20" t="s">
        <v>120</v>
      </c>
      <c r="F345" s="14" t="s">
        <v>52</v>
      </c>
      <c r="J345" s="14" t="s">
        <v>52</v>
      </c>
      <c r="N345" s="37">
        <v>59749.91</v>
      </c>
      <c r="O345" s="14" t="s">
        <v>881</v>
      </c>
      <c r="P345" s="14" t="s">
        <v>976</v>
      </c>
    </row>
    <row r="346" spans="1:16" ht="12.75">
      <c r="A346">
        <v>345</v>
      </c>
      <c r="B346" s="20" t="s">
        <v>53</v>
      </c>
      <c r="C346" s="20" t="s">
        <v>994</v>
      </c>
      <c r="D346" s="20" t="s">
        <v>381</v>
      </c>
      <c r="E346" s="20" t="s">
        <v>89</v>
      </c>
      <c r="F346" s="14" t="s">
        <v>52</v>
      </c>
      <c r="J346" s="14" t="s">
        <v>52</v>
      </c>
      <c r="N346" s="37">
        <v>204686.48</v>
      </c>
      <c r="O346" s="14" t="s">
        <v>882</v>
      </c>
      <c r="P346" s="14" t="s">
        <v>976</v>
      </c>
    </row>
    <row r="347" spans="1:16" ht="12.75">
      <c r="A347">
        <v>346</v>
      </c>
      <c r="B347" s="20" t="s">
        <v>53</v>
      </c>
      <c r="C347" s="20" t="s">
        <v>994</v>
      </c>
      <c r="D347" s="20" t="s">
        <v>382</v>
      </c>
      <c r="E347" s="20" t="s">
        <v>68</v>
      </c>
      <c r="F347" s="14" t="s">
        <v>52</v>
      </c>
      <c r="J347" s="14" t="s">
        <v>52</v>
      </c>
      <c r="N347" s="37">
        <v>39247.95</v>
      </c>
      <c r="O347" s="14" t="s">
        <v>883</v>
      </c>
      <c r="P347" s="14" t="s">
        <v>976</v>
      </c>
    </row>
    <row r="348" spans="1:16" ht="12.75">
      <c r="A348">
        <v>347</v>
      </c>
      <c r="B348" s="20" t="s">
        <v>53</v>
      </c>
      <c r="C348" s="20" t="s">
        <v>994</v>
      </c>
      <c r="D348" s="20" t="s">
        <v>383</v>
      </c>
      <c r="E348" s="20" t="s">
        <v>121</v>
      </c>
      <c r="F348" s="14" t="s">
        <v>52</v>
      </c>
      <c r="J348" s="14" t="s">
        <v>52</v>
      </c>
      <c r="N348" s="37">
        <v>69394.58</v>
      </c>
      <c r="O348" s="14" t="s">
        <v>884</v>
      </c>
      <c r="P348" s="14" t="s">
        <v>976</v>
      </c>
    </row>
    <row r="349" spans="1:16" ht="12.75">
      <c r="A349">
        <v>348</v>
      </c>
      <c r="B349" s="20" t="s">
        <v>53</v>
      </c>
      <c r="C349" s="20" t="s">
        <v>994</v>
      </c>
      <c r="D349" s="20" t="s">
        <v>384</v>
      </c>
      <c r="E349" s="20" t="s">
        <v>143</v>
      </c>
      <c r="F349" s="14" t="s">
        <v>52</v>
      </c>
      <c r="J349" s="14" t="s">
        <v>52</v>
      </c>
      <c r="N349" s="37">
        <v>25857.78</v>
      </c>
      <c r="O349" s="14" t="s">
        <v>885</v>
      </c>
      <c r="P349" s="14" t="s">
        <v>976</v>
      </c>
    </row>
    <row r="350" spans="1:16" ht="12.75">
      <c r="A350">
        <v>349</v>
      </c>
      <c r="B350" s="20" t="s">
        <v>53</v>
      </c>
      <c r="C350" s="20" t="s">
        <v>994</v>
      </c>
      <c r="D350" s="20" t="s">
        <v>385</v>
      </c>
      <c r="E350" s="20" t="s">
        <v>84</v>
      </c>
      <c r="F350" s="14" t="s">
        <v>540</v>
      </c>
      <c r="J350" s="14" t="s">
        <v>52</v>
      </c>
      <c r="N350" s="37">
        <v>9345</v>
      </c>
      <c r="O350" s="14" t="s">
        <v>886</v>
      </c>
      <c r="P350" s="14" t="s">
        <v>976</v>
      </c>
    </row>
    <row r="351" spans="1:16" ht="12.75">
      <c r="A351">
        <v>350</v>
      </c>
      <c r="B351" s="20" t="s">
        <v>53</v>
      </c>
      <c r="C351" s="20" t="s">
        <v>994</v>
      </c>
      <c r="D351" s="20" t="s">
        <v>386</v>
      </c>
      <c r="E351" s="20" t="s">
        <v>143</v>
      </c>
      <c r="F351" s="14" t="s">
        <v>52</v>
      </c>
      <c r="J351" s="14" t="s">
        <v>52</v>
      </c>
      <c r="N351" s="37">
        <v>29631.99</v>
      </c>
      <c r="O351" s="14" t="s">
        <v>887</v>
      </c>
      <c r="P351" s="14" t="s">
        <v>976</v>
      </c>
    </row>
    <row r="352" spans="1:16" ht="12.75">
      <c r="A352">
        <v>351</v>
      </c>
      <c r="B352" s="20" t="s">
        <v>53</v>
      </c>
      <c r="C352" s="20" t="s">
        <v>994</v>
      </c>
      <c r="D352" s="20" t="s">
        <v>387</v>
      </c>
      <c r="E352" s="20" t="s">
        <v>68</v>
      </c>
      <c r="F352" s="14" t="s">
        <v>52</v>
      </c>
      <c r="J352" s="14" t="s">
        <v>52</v>
      </c>
      <c r="N352" s="37">
        <v>30572.45</v>
      </c>
      <c r="O352" s="14" t="s">
        <v>888</v>
      </c>
      <c r="P352" s="14" t="s">
        <v>976</v>
      </c>
    </row>
    <row r="353" spans="1:16" ht="12.75">
      <c r="A353">
        <v>352</v>
      </c>
      <c r="B353" s="20" t="s">
        <v>53</v>
      </c>
      <c r="C353" s="20" t="s">
        <v>994</v>
      </c>
      <c r="D353" s="20" t="s">
        <v>388</v>
      </c>
      <c r="E353" s="20" t="s">
        <v>68</v>
      </c>
      <c r="F353" s="14" t="s">
        <v>52</v>
      </c>
      <c r="J353" s="14" t="s">
        <v>52</v>
      </c>
      <c r="N353" s="37">
        <v>20493.01</v>
      </c>
      <c r="O353" s="14" t="s">
        <v>889</v>
      </c>
      <c r="P353" s="14" t="s">
        <v>976</v>
      </c>
    </row>
    <row r="354" spans="1:16" ht="12.75">
      <c r="A354">
        <v>353</v>
      </c>
      <c r="B354" s="20" t="s">
        <v>53</v>
      </c>
      <c r="C354" s="20" t="s">
        <v>994</v>
      </c>
      <c r="D354" s="20" t="s">
        <v>389</v>
      </c>
      <c r="E354" s="20" t="s">
        <v>132</v>
      </c>
      <c r="F354" s="14" t="s">
        <v>52</v>
      </c>
      <c r="J354" s="14" t="s">
        <v>52</v>
      </c>
      <c r="N354" s="37">
        <v>142332.04</v>
      </c>
      <c r="O354" s="14" t="s">
        <v>890</v>
      </c>
      <c r="P354" s="14" t="s">
        <v>976</v>
      </c>
    </row>
    <row r="355" spans="1:16" ht="12.75">
      <c r="A355">
        <v>354</v>
      </c>
      <c r="B355" s="20" t="s">
        <v>53</v>
      </c>
      <c r="C355" s="20" t="s">
        <v>994</v>
      </c>
      <c r="D355" s="20" t="s">
        <v>390</v>
      </c>
      <c r="E355" s="20" t="s">
        <v>68</v>
      </c>
      <c r="F355" s="14" t="s">
        <v>52</v>
      </c>
      <c r="J355" s="14" t="s">
        <v>52</v>
      </c>
      <c r="N355" s="37">
        <v>43420.53</v>
      </c>
      <c r="O355" s="14" t="s">
        <v>891</v>
      </c>
      <c r="P355" s="14" t="s">
        <v>976</v>
      </c>
    </row>
    <row r="356" spans="1:16" ht="12.75">
      <c r="A356">
        <v>355</v>
      </c>
      <c r="B356" s="20" t="s">
        <v>53</v>
      </c>
      <c r="C356" s="20" t="s">
        <v>994</v>
      </c>
      <c r="D356" s="20" t="s">
        <v>391</v>
      </c>
      <c r="E356" s="20" t="s">
        <v>68</v>
      </c>
      <c r="F356" s="14" t="s">
        <v>52</v>
      </c>
      <c r="J356" s="14" t="s">
        <v>52</v>
      </c>
      <c r="N356" s="37">
        <v>61267.78</v>
      </c>
      <c r="O356" s="14" t="s">
        <v>892</v>
      </c>
      <c r="P356" s="14" t="s">
        <v>976</v>
      </c>
    </row>
    <row r="357" spans="1:16" ht="12.75">
      <c r="A357">
        <v>356</v>
      </c>
      <c r="B357" s="20" t="s">
        <v>53</v>
      </c>
      <c r="C357" s="20" t="s">
        <v>994</v>
      </c>
      <c r="D357" s="20" t="s">
        <v>392</v>
      </c>
      <c r="E357" s="20" t="s">
        <v>143</v>
      </c>
      <c r="F357" s="14" t="s">
        <v>52</v>
      </c>
      <c r="J357" s="14" t="s">
        <v>52</v>
      </c>
      <c r="N357" s="37">
        <v>216.36</v>
      </c>
      <c r="O357" s="14" t="s">
        <v>893</v>
      </c>
      <c r="P357" s="14" t="s">
        <v>976</v>
      </c>
    </row>
    <row r="358" spans="1:16" ht="12.75">
      <c r="A358">
        <v>357</v>
      </c>
      <c r="B358" s="20" t="s">
        <v>53</v>
      </c>
      <c r="C358" s="20" t="s">
        <v>994</v>
      </c>
      <c r="D358" s="20" t="s">
        <v>393</v>
      </c>
      <c r="E358" s="20" t="s">
        <v>107</v>
      </c>
      <c r="F358" s="14" t="s">
        <v>52</v>
      </c>
      <c r="J358" s="14" t="s">
        <v>52</v>
      </c>
      <c r="N358" s="37">
        <v>147383.89</v>
      </c>
      <c r="O358" s="14" t="s">
        <v>894</v>
      </c>
      <c r="P358" s="14" t="s">
        <v>976</v>
      </c>
    </row>
    <row r="359" spans="1:16" ht="12.75">
      <c r="A359">
        <v>358</v>
      </c>
      <c r="B359" s="20" t="s">
        <v>53</v>
      </c>
      <c r="C359" s="20" t="s">
        <v>994</v>
      </c>
      <c r="D359" s="20" t="s">
        <v>394</v>
      </c>
      <c r="E359" s="20" t="s">
        <v>107</v>
      </c>
      <c r="F359" s="14" t="s">
        <v>52</v>
      </c>
      <c r="J359" s="14" t="s">
        <v>52</v>
      </c>
      <c r="N359" s="37">
        <v>67816.41</v>
      </c>
      <c r="O359" s="14" t="s">
        <v>895</v>
      </c>
      <c r="P359" s="14" t="s">
        <v>976</v>
      </c>
    </row>
    <row r="360" spans="1:16" ht="12.75">
      <c r="A360">
        <v>359</v>
      </c>
      <c r="B360" s="20" t="s">
        <v>53</v>
      </c>
      <c r="C360" s="20" t="s">
        <v>994</v>
      </c>
      <c r="D360" s="20" t="s">
        <v>395</v>
      </c>
      <c r="E360" s="20" t="s">
        <v>65</v>
      </c>
      <c r="F360" s="14" t="s">
        <v>52</v>
      </c>
      <c r="J360" s="14" t="s">
        <v>52</v>
      </c>
      <c r="N360" s="37">
        <v>24339.65</v>
      </c>
      <c r="O360" s="14" t="s">
        <v>896</v>
      </c>
      <c r="P360" s="14" t="s">
        <v>976</v>
      </c>
    </row>
    <row r="361" spans="1:16" ht="12.75">
      <c r="A361">
        <v>360</v>
      </c>
      <c r="B361" s="20" t="s">
        <v>53</v>
      </c>
      <c r="C361" s="20" t="s">
        <v>994</v>
      </c>
      <c r="D361" s="20" t="s">
        <v>396</v>
      </c>
      <c r="E361" s="20" t="s">
        <v>132</v>
      </c>
      <c r="F361" s="14" t="s">
        <v>52</v>
      </c>
      <c r="J361" s="14" t="s">
        <v>52</v>
      </c>
      <c r="N361" s="37">
        <v>5044.8</v>
      </c>
      <c r="O361" s="14" t="s">
        <v>897</v>
      </c>
      <c r="P361" s="14" t="s">
        <v>976</v>
      </c>
    </row>
    <row r="362" spans="1:16" ht="12.75">
      <c r="A362">
        <v>361</v>
      </c>
      <c r="B362" s="20" t="s">
        <v>53</v>
      </c>
      <c r="C362" s="20" t="s">
        <v>994</v>
      </c>
      <c r="D362" s="20" t="s">
        <v>397</v>
      </c>
      <c r="E362" s="20" t="s">
        <v>68</v>
      </c>
      <c r="F362" s="14" t="s">
        <v>52</v>
      </c>
      <c r="J362" s="14" t="s">
        <v>52</v>
      </c>
      <c r="N362" s="37">
        <v>10779</v>
      </c>
      <c r="O362" s="14" t="s">
        <v>898</v>
      </c>
      <c r="P362" s="14" t="s">
        <v>976</v>
      </c>
    </row>
    <row r="363" spans="1:16" ht="12.75">
      <c r="A363">
        <v>362</v>
      </c>
      <c r="B363" s="20" t="s">
        <v>53</v>
      </c>
      <c r="C363" s="20" t="s">
        <v>994</v>
      </c>
      <c r="D363" s="20" t="s">
        <v>398</v>
      </c>
      <c r="E363" s="20" t="s">
        <v>111</v>
      </c>
      <c r="F363" s="14" t="s">
        <v>52</v>
      </c>
      <c r="J363" s="14" t="s">
        <v>52</v>
      </c>
      <c r="N363" s="37">
        <v>48468.91</v>
      </c>
      <c r="O363" s="14" t="s">
        <v>899</v>
      </c>
      <c r="P363" s="14" t="s">
        <v>976</v>
      </c>
    </row>
    <row r="364" spans="1:16" ht="12.75">
      <c r="A364">
        <v>363</v>
      </c>
      <c r="B364" s="20" t="s">
        <v>53</v>
      </c>
      <c r="C364" s="20" t="s">
        <v>994</v>
      </c>
      <c r="D364" s="20" t="s">
        <v>399</v>
      </c>
      <c r="E364" s="20" t="s">
        <v>68</v>
      </c>
      <c r="F364" s="14" t="s">
        <v>52</v>
      </c>
      <c r="J364" s="14" t="s">
        <v>52</v>
      </c>
      <c r="N364" s="37">
        <v>19119.96</v>
      </c>
      <c r="O364" s="14" t="s">
        <v>900</v>
      </c>
      <c r="P364" s="14" t="s">
        <v>976</v>
      </c>
    </row>
    <row r="365" spans="1:16" ht="12.75">
      <c r="A365">
        <v>364</v>
      </c>
      <c r="B365" s="20" t="s">
        <v>53</v>
      </c>
      <c r="C365" s="20" t="s">
        <v>994</v>
      </c>
      <c r="D365" s="20" t="s">
        <v>400</v>
      </c>
      <c r="E365" s="20" t="s">
        <v>68</v>
      </c>
      <c r="F365" s="14" t="s">
        <v>52</v>
      </c>
      <c r="J365" s="14" t="s">
        <v>52</v>
      </c>
      <c r="N365" s="37">
        <v>63555.3</v>
      </c>
      <c r="O365" s="14" t="s">
        <v>901</v>
      </c>
      <c r="P365" s="14" t="s">
        <v>976</v>
      </c>
    </row>
    <row r="366" spans="1:16" ht="12.75">
      <c r="A366">
        <v>365</v>
      </c>
      <c r="B366" s="20" t="s">
        <v>53</v>
      </c>
      <c r="C366" s="20" t="s">
        <v>994</v>
      </c>
      <c r="D366" s="20" t="s">
        <v>401</v>
      </c>
      <c r="E366" s="20" t="s">
        <v>132</v>
      </c>
      <c r="F366" s="14" t="s">
        <v>52</v>
      </c>
      <c r="J366" s="14" t="s">
        <v>52</v>
      </c>
      <c r="N366" s="37">
        <v>83479.43</v>
      </c>
      <c r="O366" s="14" t="s">
        <v>902</v>
      </c>
      <c r="P366" s="14" t="s">
        <v>976</v>
      </c>
    </row>
    <row r="367" spans="1:16" ht="12.75">
      <c r="A367">
        <v>366</v>
      </c>
      <c r="B367" s="20" t="s">
        <v>53</v>
      </c>
      <c r="C367" s="20" t="s">
        <v>994</v>
      </c>
      <c r="D367" s="20" t="s">
        <v>402</v>
      </c>
      <c r="E367" s="20" t="s">
        <v>69</v>
      </c>
      <c r="F367" s="14" t="s">
        <v>52</v>
      </c>
      <c r="J367" s="14" t="s">
        <v>52</v>
      </c>
      <c r="N367" s="37">
        <v>32710.86</v>
      </c>
      <c r="O367" s="14" t="s">
        <v>903</v>
      </c>
      <c r="P367" s="14" t="s">
        <v>976</v>
      </c>
    </row>
    <row r="368" spans="1:16" ht="12.75">
      <c r="A368">
        <v>367</v>
      </c>
      <c r="B368" s="20" t="s">
        <v>53</v>
      </c>
      <c r="C368" s="20" t="s">
        <v>994</v>
      </c>
      <c r="D368" s="20" t="s">
        <v>403</v>
      </c>
      <c r="E368" s="20" t="s">
        <v>113</v>
      </c>
      <c r="F368" s="14" t="s">
        <v>52</v>
      </c>
      <c r="J368" s="14" t="s">
        <v>52</v>
      </c>
      <c r="N368" s="37">
        <v>76254.58</v>
      </c>
      <c r="O368" s="14" t="s">
        <v>904</v>
      </c>
      <c r="P368" s="14" t="s">
        <v>976</v>
      </c>
    </row>
    <row r="369" spans="1:16" ht="12.75">
      <c r="A369">
        <v>368</v>
      </c>
      <c r="B369" s="20" t="s">
        <v>53</v>
      </c>
      <c r="C369" s="20" t="s">
        <v>994</v>
      </c>
      <c r="D369" s="20" t="s">
        <v>404</v>
      </c>
      <c r="E369" s="20" t="s">
        <v>113</v>
      </c>
      <c r="F369" s="14" t="s">
        <v>52</v>
      </c>
      <c r="J369" s="14" t="s">
        <v>52</v>
      </c>
      <c r="N369" s="37">
        <v>30047.3</v>
      </c>
      <c r="O369" s="14" t="s">
        <v>905</v>
      </c>
      <c r="P369" s="14" t="s">
        <v>976</v>
      </c>
    </row>
    <row r="370" spans="1:16" ht="12.75">
      <c r="A370">
        <v>369</v>
      </c>
      <c r="B370" s="20" t="s">
        <v>53</v>
      </c>
      <c r="C370" s="20" t="s">
        <v>994</v>
      </c>
      <c r="D370" s="20" t="s">
        <v>405</v>
      </c>
      <c r="E370" s="20" t="s">
        <v>79</v>
      </c>
      <c r="F370" s="14" t="s">
        <v>541</v>
      </c>
      <c r="J370" s="14" t="s">
        <v>52</v>
      </c>
      <c r="N370" s="37">
        <v>10000</v>
      </c>
      <c r="O370" s="14" t="s">
        <v>906</v>
      </c>
      <c r="P370" s="14" t="s">
        <v>976</v>
      </c>
    </row>
    <row r="371" spans="1:16" ht="12.75">
      <c r="A371">
        <v>370</v>
      </c>
      <c r="B371" s="20" t="s">
        <v>53</v>
      </c>
      <c r="C371" s="20" t="s">
        <v>994</v>
      </c>
      <c r="D371" s="20" t="s">
        <v>406</v>
      </c>
      <c r="E371" s="20" t="s">
        <v>58</v>
      </c>
      <c r="F371" s="14" t="s">
        <v>52</v>
      </c>
      <c r="J371" s="14" t="s">
        <v>52</v>
      </c>
      <c r="N371" s="37">
        <v>39902.35</v>
      </c>
      <c r="O371" s="14" t="s">
        <v>907</v>
      </c>
      <c r="P371" s="14" t="s">
        <v>976</v>
      </c>
    </row>
    <row r="372" spans="1:16" ht="12.75">
      <c r="A372">
        <v>371</v>
      </c>
      <c r="B372" s="20" t="s">
        <v>53</v>
      </c>
      <c r="C372" s="20" t="s">
        <v>994</v>
      </c>
      <c r="D372" s="20" t="s">
        <v>407</v>
      </c>
      <c r="E372" s="20" t="s">
        <v>132</v>
      </c>
      <c r="F372" s="14" t="s">
        <v>52</v>
      </c>
      <c r="J372" s="14" t="s">
        <v>52</v>
      </c>
      <c r="N372" s="37">
        <v>-804.02</v>
      </c>
      <c r="O372" s="14" t="s">
        <v>908</v>
      </c>
      <c r="P372" s="14" t="s">
        <v>976</v>
      </c>
    </row>
    <row r="373" spans="1:16" ht="12.75">
      <c r="A373">
        <v>372</v>
      </c>
      <c r="B373" s="20" t="s">
        <v>53</v>
      </c>
      <c r="C373" s="20" t="s">
        <v>994</v>
      </c>
      <c r="D373" s="20" t="s">
        <v>408</v>
      </c>
      <c r="E373" s="20" t="s">
        <v>132</v>
      </c>
      <c r="F373" s="14" t="s">
        <v>52</v>
      </c>
      <c r="J373" s="14" t="s">
        <v>52</v>
      </c>
      <c r="N373" s="37">
        <v>2375.44</v>
      </c>
      <c r="O373" s="14" t="s">
        <v>909</v>
      </c>
      <c r="P373" s="14" t="s">
        <v>976</v>
      </c>
    </row>
    <row r="374" spans="1:16" ht="12.75">
      <c r="A374">
        <v>373</v>
      </c>
      <c r="B374" s="20" t="s">
        <v>53</v>
      </c>
      <c r="C374" s="20" t="s">
        <v>994</v>
      </c>
      <c r="D374" s="20" t="s">
        <v>409</v>
      </c>
      <c r="E374" s="20" t="s">
        <v>115</v>
      </c>
      <c r="F374" s="14" t="s">
        <v>52</v>
      </c>
      <c r="J374" s="14" t="s">
        <v>52</v>
      </c>
      <c r="N374" s="37">
        <v>324.91</v>
      </c>
      <c r="O374" s="14" t="s">
        <v>910</v>
      </c>
      <c r="P374" s="14" t="s">
        <v>976</v>
      </c>
    </row>
    <row r="375" spans="1:16" ht="12.75">
      <c r="A375">
        <v>374</v>
      </c>
      <c r="B375" s="20" t="s">
        <v>53</v>
      </c>
      <c r="C375" s="20" t="s">
        <v>994</v>
      </c>
      <c r="D375" s="20" t="s">
        <v>410</v>
      </c>
      <c r="E375" s="20" t="s">
        <v>64</v>
      </c>
      <c r="F375" s="14" t="s">
        <v>52</v>
      </c>
      <c r="J375" s="14" t="s">
        <v>52</v>
      </c>
      <c r="N375" s="37">
        <v>3028.53</v>
      </c>
      <c r="O375" s="14" t="s">
        <v>911</v>
      </c>
      <c r="P375" s="14" t="s">
        <v>976</v>
      </c>
    </row>
    <row r="376" spans="1:16" ht="12.75">
      <c r="A376">
        <v>375</v>
      </c>
      <c r="B376" s="20" t="s">
        <v>53</v>
      </c>
      <c r="C376" s="20" t="s">
        <v>994</v>
      </c>
      <c r="D376" s="20" t="s">
        <v>411</v>
      </c>
      <c r="E376" s="20" t="s">
        <v>97</v>
      </c>
      <c r="F376" s="14" t="s">
        <v>52</v>
      </c>
      <c r="J376" s="14" t="s">
        <v>52</v>
      </c>
      <c r="N376" s="37">
        <v>20861.65</v>
      </c>
      <c r="O376" s="14" t="s">
        <v>912</v>
      </c>
      <c r="P376" s="14" t="s">
        <v>976</v>
      </c>
    </row>
    <row r="377" spans="1:16" ht="12.75">
      <c r="A377">
        <v>376</v>
      </c>
      <c r="B377" s="20" t="s">
        <v>53</v>
      </c>
      <c r="C377" s="20" t="s">
        <v>994</v>
      </c>
      <c r="D377" s="20" t="s">
        <v>412</v>
      </c>
      <c r="E377" s="20" t="s">
        <v>66</v>
      </c>
      <c r="F377" s="14" t="s">
        <v>52</v>
      </c>
      <c r="J377" s="14" t="s">
        <v>52</v>
      </c>
      <c r="N377" s="37">
        <v>39930.98</v>
      </c>
      <c r="O377" s="14" t="s">
        <v>913</v>
      </c>
      <c r="P377" s="14" t="s">
        <v>976</v>
      </c>
    </row>
    <row r="378" spans="1:16" ht="12.75">
      <c r="A378">
        <v>377</v>
      </c>
      <c r="B378" s="20" t="s">
        <v>53</v>
      </c>
      <c r="C378" s="20" t="s">
        <v>994</v>
      </c>
      <c r="D378" s="20" t="s">
        <v>413</v>
      </c>
      <c r="E378" s="20" t="s">
        <v>132</v>
      </c>
      <c r="F378" s="14" t="s">
        <v>52</v>
      </c>
      <c r="J378" s="14" t="s">
        <v>52</v>
      </c>
      <c r="N378" s="37">
        <v>89108.58</v>
      </c>
      <c r="O378" s="14" t="s">
        <v>914</v>
      </c>
      <c r="P378" s="14" t="s">
        <v>976</v>
      </c>
    </row>
    <row r="379" spans="1:16" ht="12.75">
      <c r="A379">
        <v>378</v>
      </c>
      <c r="B379" s="20" t="s">
        <v>53</v>
      </c>
      <c r="C379" s="20" t="s">
        <v>994</v>
      </c>
      <c r="D379" s="20" t="s">
        <v>414</v>
      </c>
      <c r="E379" s="20" t="s">
        <v>97</v>
      </c>
      <c r="F379" s="14" t="s">
        <v>52</v>
      </c>
      <c r="J379" s="14" t="s">
        <v>52</v>
      </c>
      <c r="N379" s="37">
        <v>44857.74</v>
      </c>
      <c r="O379" s="14" t="s">
        <v>915</v>
      </c>
      <c r="P379" s="14" t="s">
        <v>976</v>
      </c>
    </row>
    <row r="380" spans="1:16" ht="12.75">
      <c r="A380">
        <v>379</v>
      </c>
      <c r="B380" s="20" t="s">
        <v>53</v>
      </c>
      <c r="C380" s="20" t="s">
        <v>994</v>
      </c>
      <c r="D380" s="20" t="s">
        <v>415</v>
      </c>
      <c r="E380" s="20" t="s">
        <v>69</v>
      </c>
      <c r="F380" s="14" t="s">
        <v>52</v>
      </c>
      <c r="J380" s="14" t="s">
        <v>52</v>
      </c>
      <c r="N380" s="37">
        <v>25788.86</v>
      </c>
      <c r="O380" s="14" t="s">
        <v>916</v>
      </c>
      <c r="P380" s="14" t="s">
        <v>976</v>
      </c>
    </row>
    <row r="381" spans="1:16" ht="12.75">
      <c r="A381">
        <v>380</v>
      </c>
      <c r="B381" s="20" t="s">
        <v>53</v>
      </c>
      <c r="C381" s="20" t="s">
        <v>994</v>
      </c>
      <c r="D381" s="20" t="s">
        <v>416</v>
      </c>
      <c r="E381" s="20" t="s">
        <v>84</v>
      </c>
      <c r="F381" s="14" t="s">
        <v>542</v>
      </c>
      <c r="J381" s="14" t="s">
        <v>52</v>
      </c>
      <c r="N381" s="37">
        <v>10000</v>
      </c>
      <c r="O381" s="14" t="s">
        <v>917</v>
      </c>
      <c r="P381" s="14" t="s">
        <v>976</v>
      </c>
    </row>
    <row r="382" spans="1:16" ht="12.75">
      <c r="A382">
        <v>381</v>
      </c>
      <c r="B382" s="20" t="s">
        <v>53</v>
      </c>
      <c r="C382" s="20" t="s">
        <v>994</v>
      </c>
      <c r="D382" s="20" t="s">
        <v>417</v>
      </c>
      <c r="E382" s="20" t="s">
        <v>57</v>
      </c>
      <c r="F382" s="14" t="s">
        <v>52</v>
      </c>
      <c r="J382" s="14" t="s">
        <v>52</v>
      </c>
      <c r="N382" s="37">
        <v>10440.28</v>
      </c>
      <c r="O382" s="14" t="s">
        <v>918</v>
      </c>
      <c r="P382" s="14" t="s">
        <v>976</v>
      </c>
    </row>
    <row r="383" spans="1:16" ht="12.75">
      <c r="A383">
        <v>382</v>
      </c>
      <c r="B383" s="20" t="s">
        <v>53</v>
      </c>
      <c r="C383" s="20" t="s">
        <v>994</v>
      </c>
      <c r="D383" s="20" t="s">
        <v>418</v>
      </c>
      <c r="E383" s="20" t="s">
        <v>132</v>
      </c>
      <c r="F383" s="14" t="s">
        <v>52</v>
      </c>
      <c r="J383" s="14" t="s">
        <v>52</v>
      </c>
      <c r="N383" s="37">
        <v>91301.87</v>
      </c>
      <c r="O383" s="14" t="s">
        <v>919</v>
      </c>
      <c r="P383" s="14" t="s">
        <v>976</v>
      </c>
    </row>
    <row r="384" spans="1:16" ht="12.75">
      <c r="A384">
        <v>383</v>
      </c>
      <c r="B384" s="20" t="s">
        <v>53</v>
      </c>
      <c r="C384" s="20" t="s">
        <v>994</v>
      </c>
      <c r="D384" s="20" t="s">
        <v>419</v>
      </c>
      <c r="E384" s="20" t="s">
        <v>128</v>
      </c>
      <c r="F384" s="14" t="s">
        <v>543</v>
      </c>
      <c r="J384" s="14" t="s">
        <v>52</v>
      </c>
      <c r="N384" s="37">
        <v>10000</v>
      </c>
      <c r="O384" s="14" t="s">
        <v>920</v>
      </c>
      <c r="P384" s="14" t="s">
        <v>976</v>
      </c>
    </row>
    <row r="385" spans="1:16" ht="12.75">
      <c r="A385">
        <v>384</v>
      </c>
      <c r="B385" s="20" t="s">
        <v>53</v>
      </c>
      <c r="C385" s="20" t="s">
        <v>994</v>
      </c>
      <c r="D385" s="20" t="s">
        <v>420</v>
      </c>
      <c r="E385" s="20" t="s">
        <v>83</v>
      </c>
      <c r="F385" s="14" t="s">
        <v>544</v>
      </c>
      <c r="J385" s="14" t="s">
        <v>52</v>
      </c>
      <c r="N385" s="37">
        <v>-904.51</v>
      </c>
      <c r="O385" s="14" t="s">
        <v>921</v>
      </c>
      <c r="P385" s="14" t="s">
        <v>976</v>
      </c>
    </row>
    <row r="386" spans="1:16" ht="12.75">
      <c r="A386">
        <v>385</v>
      </c>
      <c r="B386" s="20" t="s">
        <v>53</v>
      </c>
      <c r="C386" s="20" t="s">
        <v>994</v>
      </c>
      <c r="D386" s="20" t="s">
        <v>421</v>
      </c>
      <c r="E386" s="20" t="s">
        <v>132</v>
      </c>
      <c r="F386" s="14" t="s">
        <v>52</v>
      </c>
      <c r="J386" s="14" t="s">
        <v>52</v>
      </c>
      <c r="N386" s="37">
        <v>54.82</v>
      </c>
      <c r="O386" s="14" t="s">
        <v>922</v>
      </c>
      <c r="P386" s="14" t="s">
        <v>976</v>
      </c>
    </row>
    <row r="387" spans="1:16" ht="12.75">
      <c r="A387">
        <v>386</v>
      </c>
      <c r="B387" s="20" t="s">
        <v>53</v>
      </c>
      <c r="C387" s="20" t="s">
        <v>994</v>
      </c>
      <c r="D387" s="20" t="s">
        <v>422</v>
      </c>
      <c r="E387" s="20" t="s">
        <v>107</v>
      </c>
      <c r="F387" s="14" t="s">
        <v>52</v>
      </c>
      <c r="J387" s="14" t="s">
        <v>52</v>
      </c>
      <c r="N387" s="37">
        <v>4610.81</v>
      </c>
      <c r="O387" s="14" t="s">
        <v>923</v>
      </c>
      <c r="P387" s="14" t="s">
        <v>976</v>
      </c>
    </row>
    <row r="388" spans="1:16" ht="12.75">
      <c r="A388">
        <v>387</v>
      </c>
      <c r="B388" s="20" t="s">
        <v>53</v>
      </c>
      <c r="C388" s="20" t="s">
        <v>994</v>
      </c>
      <c r="D388" s="20" t="s">
        <v>423</v>
      </c>
      <c r="E388" s="20" t="s">
        <v>118</v>
      </c>
      <c r="F388" s="14" t="s">
        <v>52</v>
      </c>
      <c r="J388" s="14" t="s">
        <v>52</v>
      </c>
      <c r="N388" s="37">
        <v>33055.59</v>
      </c>
      <c r="O388" s="14" t="s">
        <v>924</v>
      </c>
      <c r="P388" s="14" t="s">
        <v>976</v>
      </c>
    </row>
    <row r="389" spans="1:16" ht="12.75">
      <c r="A389">
        <v>388</v>
      </c>
      <c r="B389" s="20" t="s">
        <v>53</v>
      </c>
      <c r="C389" s="20" t="s">
        <v>994</v>
      </c>
      <c r="D389" s="20" t="s">
        <v>424</v>
      </c>
      <c r="E389" s="20" t="s">
        <v>107</v>
      </c>
      <c r="F389" s="14" t="s">
        <v>52</v>
      </c>
      <c r="J389" s="14" t="s">
        <v>52</v>
      </c>
      <c r="N389" s="37">
        <v>19253.04</v>
      </c>
      <c r="O389" s="14" t="s">
        <v>925</v>
      </c>
      <c r="P389" s="14" t="s">
        <v>976</v>
      </c>
    </row>
    <row r="390" spans="1:16" ht="12.75">
      <c r="A390">
        <v>389</v>
      </c>
      <c r="B390" s="20" t="s">
        <v>53</v>
      </c>
      <c r="C390" s="20" t="s">
        <v>994</v>
      </c>
      <c r="D390" s="20" t="s">
        <v>425</v>
      </c>
      <c r="E390" s="20" t="s">
        <v>138</v>
      </c>
      <c r="F390" s="14" t="s">
        <v>52</v>
      </c>
      <c r="J390" s="14" t="s">
        <v>52</v>
      </c>
      <c r="N390" s="37">
        <v>6779.21</v>
      </c>
      <c r="O390" s="14" t="s">
        <v>926</v>
      </c>
      <c r="P390" s="14" t="s">
        <v>976</v>
      </c>
    </row>
    <row r="391" spans="1:16" ht="12.75">
      <c r="A391">
        <v>390</v>
      </c>
      <c r="B391" s="20" t="s">
        <v>53</v>
      </c>
      <c r="C391" s="20" t="s">
        <v>994</v>
      </c>
      <c r="D391" s="20" t="s">
        <v>426</v>
      </c>
      <c r="E391" s="20" t="s">
        <v>132</v>
      </c>
      <c r="F391" s="14" t="s">
        <v>52</v>
      </c>
      <c r="J391" s="14" t="s">
        <v>52</v>
      </c>
      <c r="N391" s="37">
        <v>56981.17</v>
      </c>
      <c r="O391" s="14" t="s">
        <v>927</v>
      </c>
      <c r="P391" s="14" t="s">
        <v>976</v>
      </c>
    </row>
    <row r="392" spans="1:16" ht="12.75">
      <c r="A392">
        <v>391</v>
      </c>
      <c r="B392" s="20" t="s">
        <v>53</v>
      </c>
      <c r="C392" s="20" t="s">
        <v>994</v>
      </c>
      <c r="D392" s="20" t="s">
        <v>427</v>
      </c>
      <c r="E392" s="20" t="s">
        <v>99</v>
      </c>
      <c r="F392" s="14" t="s">
        <v>545</v>
      </c>
      <c r="J392" s="14" t="s">
        <v>52</v>
      </c>
      <c r="N392" s="37">
        <v>2000</v>
      </c>
      <c r="O392" s="14" t="s">
        <v>928</v>
      </c>
      <c r="P392" s="14" t="s">
        <v>976</v>
      </c>
    </row>
    <row r="393" spans="1:16" ht="12.75">
      <c r="A393">
        <v>392</v>
      </c>
      <c r="B393" s="20" t="s">
        <v>53</v>
      </c>
      <c r="C393" s="20" t="s">
        <v>994</v>
      </c>
      <c r="D393" s="20" t="s">
        <v>427</v>
      </c>
      <c r="E393" s="20" t="s">
        <v>134</v>
      </c>
      <c r="F393" s="14" t="s">
        <v>545</v>
      </c>
      <c r="J393" s="14" t="s">
        <v>52</v>
      </c>
      <c r="N393" s="37">
        <v>2000</v>
      </c>
      <c r="O393" s="14" t="s">
        <v>929</v>
      </c>
      <c r="P393" s="14" t="s">
        <v>976</v>
      </c>
    </row>
    <row r="394" spans="1:16" ht="12.75">
      <c r="A394">
        <v>393</v>
      </c>
      <c r="B394" s="20" t="s">
        <v>53</v>
      </c>
      <c r="C394" s="20" t="s">
        <v>994</v>
      </c>
      <c r="D394" s="20" t="s">
        <v>427</v>
      </c>
      <c r="E394" s="20" t="s">
        <v>134</v>
      </c>
      <c r="F394" s="14" t="s">
        <v>545</v>
      </c>
      <c r="J394" s="14" t="s">
        <v>52</v>
      </c>
      <c r="N394" s="37">
        <v>-2000</v>
      </c>
      <c r="O394" s="14" t="s">
        <v>929</v>
      </c>
      <c r="P394" s="14" t="s">
        <v>976</v>
      </c>
    </row>
    <row r="395" spans="1:16" ht="12.75">
      <c r="A395">
        <v>394</v>
      </c>
      <c r="B395" s="20" t="s">
        <v>53</v>
      </c>
      <c r="C395" s="20" t="s">
        <v>994</v>
      </c>
      <c r="D395" s="20" t="s">
        <v>428</v>
      </c>
      <c r="E395" s="20" t="s">
        <v>65</v>
      </c>
      <c r="F395" s="14" t="s">
        <v>52</v>
      </c>
      <c r="J395" s="14" t="s">
        <v>52</v>
      </c>
      <c r="N395" s="37">
        <v>203194.94</v>
      </c>
      <c r="O395" s="14" t="s">
        <v>930</v>
      </c>
      <c r="P395" s="14" t="s">
        <v>976</v>
      </c>
    </row>
    <row r="396" spans="1:16" ht="12.75">
      <c r="A396">
        <v>395</v>
      </c>
      <c r="B396" s="20" t="s">
        <v>53</v>
      </c>
      <c r="C396" s="20" t="s">
        <v>994</v>
      </c>
      <c r="D396" s="20" t="s">
        <v>429</v>
      </c>
      <c r="E396" s="20" t="s">
        <v>68</v>
      </c>
      <c r="F396" s="14" t="s">
        <v>52</v>
      </c>
      <c r="J396" s="14" t="s">
        <v>52</v>
      </c>
      <c r="N396" s="37">
        <v>22.43</v>
      </c>
      <c r="O396" s="14" t="s">
        <v>931</v>
      </c>
      <c r="P396" s="14" t="s">
        <v>976</v>
      </c>
    </row>
    <row r="397" spans="1:16" ht="12.75">
      <c r="A397">
        <v>396</v>
      </c>
      <c r="B397" s="20" t="s">
        <v>53</v>
      </c>
      <c r="C397" s="20" t="s">
        <v>994</v>
      </c>
      <c r="D397" s="20" t="s">
        <v>430</v>
      </c>
      <c r="E397" s="20" t="s">
        <v>122</v>
      </c>
      <c r="F397" s="14" t="s">
        <v>52</v>
      </c>
      <c r="J397" s="14" t="s">
        <v>52</v>
      </c>
      <c r="N397" s="37">
        <v>36889.78</v>
      </c>
      <c r="O397" s="14" t="s">
        <v>932</v>
      </c>
      <c r="P397" s="14" t="s">
        <v>976</v>
      </c>
    </row>
    <row r="398" spans="1:16" ht="12.75">
      <c r="A398">
        <v>397</v>
      </c>
      <c r="B398" s="20" t="s">
        <v>53</v>
      </c>
      <c r="C398" s="20" t="s">
        <v>994</v>
      </c>
      <c r="D398" s="20" t="s">
        <v>431</v>
      </c>
      <c r="E398" s="20" t="s">
        <v>122</v>
      </c>
      <c r="F398" s="14" t="s">
        <v>52</v>
      </c>
      <c r="J398" s="14" t="s">
        <v>52</v>
      </c>
      <c r="N398" s="37">
        <v>1450.18</v>
      </c>
      <c r="O398" s="14" t="s">
        <v>933</v>
      </c>
      <c r="P398" s="14" t="s">
        <v>976</v>
      </c>
    </row>
    <row r="399" spans="1:16" ht="12.75">
      <c r="A399">
        <v>398</v>
      </c>
      <c r="B399" s="20" t="s">
        <v>53</v>
      </c>
      <c r="C399" s="20" t="s">
        <v>994</v>
      </c>
      <c r="D399" s="20" t="s">
        <v>432</v>
      </c>
      <c r="E399" s="20" t="s">
        <v>122</v>
      </c>
      <c r="F399" s="14" t="s">
        <v>52</v>
      </c>
      <c r="J399" s="14" t="s">
        <v>52</v>
      </c>
      <c r="N399" s="37">
        <v>296.09</v>
      </c>
      <c r="O399" s="14" t="s">
        <v>934</v>
      </c>
      <c r="P399" s="14" t="s">
        <v>976</v>
      </c>
    </row>
    <row r="400" spans="1:16" ht="12.75">
      <c r="A400">
        <v>399</v>
      </c>
      <c r="B400" s="20" t="s">
        <v>53</v>
      </c>
      <c r="C400" s="20" t="s">
        <v>994</v>
      </c>
      <c r="D400" s="20" t="s">
        <v>433</v>
      </c>
      <c r="E400" s="20" t="s">
        <v>122</v>
      </c>
      <c r="F400" s="14" t="s">
        <v>52</v>
      </c>
      <c r="J400" s="14" t="s">
        <v>52</v>
      </c>
      <c r="N400" s="37">
        <v>1231.36</v>
      </c>
      <c r="O400" s="14" t="s">
        <v>935</v>
      </c>
      <c r="P400" s="14" t="s">
        <v>976</v>
      </c>
    </row>
    <row r="401" spans="1:16" ht="12.75">
      <c r="A401">
        <v>400</v>
      </c>
      <c r="B401" s="20" t="s">
        <v>53</v>
      </c>
      <c r="C401" s="20" t="s">
        <v>994</v>
      </c>
      <c r="D401" s="20" t="s">
        <v>434</v>
      </c>
      <c r="E401" s="20" t="s">
        <v>74</v>
      </c>
      <c r="F401" s="14" t="s">
        <v>52</v>
      </c>
      <c r="J401" s="14" t="s">
        <v>52</v>
      </c>
      <c r="N401" s="37">
        <v>19888.53</v>
      </c>
      <c r="O401" s="14" t="s">
        <v>936</v>
      </c>
      <c r="P401" s="14" t="s">
        <v>976</v>
      </c>
    </row>
    <row r="402" spans="1:16" ht="12.75">
      <c r="A402">
        <v>401</v>
      </c>
      <c r="B402" s="20" t="s">
        <v>53</v>
      </c>
      <c r="C402" s="20" t="s">
        <v>994</v>
      </c>
      <c r="D402" s="20" t="s">
        <v>435</v>
      </c>
      <c r="E402" s="20" t="s">
        <v>132</v>
      </c>
      <c r="F402" s="14" t="s">
        <v>52</v>
      </c>
      <c r="J402" s="14" t="s">
        <v>52</v>
      </c>
      <c r="N402" s="37">
        <v>36550.11</v>
      </c>
      <c r="O402" s="14" t="s">
        <v>937</v>
      </c>
      <c r="P402" s="14" t="s">
        <v>976</v>
      </c>
    </row>
    <row r="403" spans="1:16" ht="12.75">
      <c r="A403">
        <v>402</v>
      </c>
      <c r="B403" s="20" t="s">
        <v>53</v>
      </c>
      <c r="C403" s="20" t="s">
        <v>994</v>
      </c>
      <c r="D403" s="20" t="s">
        <v>436</v>
      </c>
      <c r="E403" s="20" t="s">
        <v>120</v>
      </c>
      <c r="F403" s="14" t="s">
        <v>52</v>
      </c>
      <c r="J403" s="14" t="s">
        <v>52</v>
      </c>
      <c r="N403" s="37">
        <v>110463.15</v>
      </c>
      <c r="O403" s="14" t="s">
        <v>938</v>
      </c>
      <c r="P403" s="14" t="s">
        <v>976</v>
      </c>
    </row>
    <row r="404" spans="1:16" ht="12.75">
      <c r="A404">
        <v>403</v>
      </c>
      <c r="B404" s="20" t="s">
        <v>53</v>
      </c>
      <c r="C404" s="20" t="s">
        <v>994</v>
      </c>
      <c r="D404" s="20" t="s">
        <v>437</v>
      </c>
      <c r="E404" s="20" t="s">
        <v>107</v>
      </c>
      <c r="F404" s="14" t="s">
        <v>52</v>
      </c>
      <c r="J404" s="14" t="s">
        <v>52</v>
      </c>
      <c r="N404" s="37">
        <v>26495.93</v>
      </c>
      <c r="O404" s="14" t="s">
        <v>939</v>
      </c>
      <c r="P404" s="14" t="s">
        <v>976</v>
      </c>
    </row>
    <row r="405" spans="1:16" ht="12.75">
      <c r="A405">
        <v>404</v>
      </c>
      <c r="B405" s="20" t="s">
        <v>53</v>
      </c>
      <c r="C405" s="20" t="s">
        <v>994</v>
      </c>
      <c r="D405" s="20" t="s">
        <v>438</v>
      </c>
      <c r="E405" s="20" t="s">
        <v>132</v>
      </c>
      <c r="F405" s="14" t="s">
        <v>52</v>
      </c>
      <c r="J405" s="14" t="s">
        <v>52</v>
      </c>
      <c r="N405" s="37">
        <v>52698.47</v>
      </c>
      <c r="O405" s="14" t="s">
        <v>940</v>
      </c>
      <c r="P405" s="14" t="s">
        <v>976</v>
      </c>
    </row>
    <row r="406" spans="1:16" ht="12.75">
      <c r="A406">
        <v>405</v>
      </c>
      <c r="B406" s="20" t="s">
        <v>53</v>
      </c>
      <c r="C406" s="20" t="s">
        <v>994</v>
      </c>
      <c r="D406" s="20" t="s">
        <v>439</v>
      </c>
      <c r="E406" s="20" t="s">
        <v>117</v>
      </c>
      <c r="F406" s="14" t="s">
        <v>546</v>
      </c>
      <c r="J406" s="14" t="s">
        <v>52</v>
      </c>
      <c r="N406" s="37">
        <v>10000</v>
      </c>
      <c r="O406" s="14" t="s">
        <v>941</v>
      </c>
      <c r="P406" s="14" t="s">
        <v>976</v>
      </c>
    </row>
    <row r="407" spans="1:16" ht="12.75">
      <c r="A407">
        <v>406</v>
      </c>
      <c r="B407" s="20" t="s">
        <v>53</v>
      </c>
      <c r="C407" s="20" t="s">
        <v>994</v>
      </c>
      <c r="D407" s="20" t="s">
        <v>440</v>
      </c>
      <c r="E407" s="20" t="s">
        <v>132</v>
      </c>
      <c r="F407" s="14" t="s">
        <v>52</v>
      </c>
      <c r="J407" s="14" t="s">
        <v>52</v>
      </c>
      <c r="N407" s="37">
        <v>31330.9</v>
      </c>
      <c r="O407" s="14" t="s">
        <v>942</v>
      </c>
      <c r="P407" s="14" t="s">
        <v>976</v>
      </c>
    </row>
    <row r="408" spans="1:16" ht="12.75">
      <c r="A408">
        <v>407</v>
      </c>
      <c r="B408" s="20" t="s">
        <v>53</v>
      </c>
      <c r="C408" s="20" t="s">
        <v>994</v>
      </c>
      <c r="D408" s="20" t="s">
        <v>441</v>
      </c>
      <c r="E408" s="20" t="s">
        <v>90</v>
      </c>
      <c r="F408" s="14" t="s">
        <v>547</v>
      </c>
      <c r="J408" s="14" t="s">
        <v>52</v>
      </c>
      <c r="N408" s="37">
        <v>10000</v>
      </c>
      <c r="O408" s="14" t="s">
        <v>943</v>
      </c>
      <c r="P408" s="14" t="s">
        <v>976</v>
      </c>
    </row>
    <row r="409" spans="1:16" ht="12.75">
      <c r="A409">
        <v>408</v>
      </c>
      <c r="B409" s="20" t="s">
        <v>53</v>
      </c>
      <c r="C409" s="20" t="s">
        <v>994</v>
      </c>
      <c r="D409" s="20" t="s">
        <v>442</v>
      </c>
      <c r="E409" s="20" t="s">
        <v>89</v>
      </c>
      <c r="F409" s="14" t="s">
        <v>52</v>
      </c>
      <c r="J409" s="14" t="s">
        <v>52</v>
      </c>
      <c r="N409" s="37">
        <v>130774.2</v>
      </c>
      <c r="O409" s="14" t="s">
        <v>944</v>
      </c>
      <c r="P409" s="14" t="s">
        <v>976</v>
      </c>
    </row>
    <row r="410" spans="1:16" ht="12.75">
      <c r="A410">
        <v>409</v>
      </c>
      <c r="B410" s="20" t="s">
        <v>53</v>
      </c>
      <c r="C410" s="20" t="s">
        <v>994</v>
      </c>
      <c r="D410" s="20" t="s">
        <v>443</v>
      </c>
      <c r="E410" s="20" t="s">
        <v>97</v>
      </c>
      <c r="F410" s="14" t="s">
        <v>52</v>
      </c>
      <c r="J410" s="14" t="s">
        <v>52</v>
      </c>
      <c r="N410" s="37">
        <v>20549.53</v>
      </c>
      <c r="O410" s="14" t="s">
        <v>945</v>
      </c>
      <c r="P410" s="14" t="s">
        <v>976</v>
      </c>
    </row>
    <row r="411" spans="1:16" ht="12.75">
      <c r="A411">
        <v>410</v>
      </c>
      <c r="B411" s="20" t="s">
        <v>53</v>
      </c>
      <c r="C411" s="20" t="s">
        <v>994</v>
      </c>
      <c r="D411" s="20" t="s">
        <v>142</v>
      </c>
      <c r="E411" s="20" t="s">
        <v>141</v>
      </c>
      <c r="F411" s="14" t="s">
        <v>148</v>
      </c>
      <c r="J411" s="14" t="s">
        <v>52</v>
      </c>
      <c r="N411" s="37">
        <v>1835.05</v>
      </c>
      <c r="O411" s="14" t="s">
        <v>159</v>
      </c>
      <c r="P411" s="14" t="s">
        <v>976</v>
      </c>
    </row>
    <row r="412" spans="1:16" ht="12.75">
      <c r="A412">
        <v>411</v>
      </c>
      <c r="B412" s="20" t="s">
        <v>53</v>
      </c>
      <c r="C412" s="20" t="s">
        <v>994</v>
      </c>
      <c r="D412" s="20" t="s">
        <v>444</v>
      </c>
      <c r="E412" s="20" t="s">
        <v>131</v>
      </c>
      <c r="F412" s="14" t="s">
        <v>144</v>
      </c>
      <c r="J412" s="14" t="s">
        <v>52</v>
      </c>
      <c r="N412" s="37">
        <v>247293.98</v>
      </c>
      <c r="O412" s="14" t="s">
        <v>946</v>
      </c>
      <c r="P412" s="14" t="s">
        <v>976</v>
      </c>
    </row>
    <row r="413" spans="1:16" ht="12.75">
      <c r="A413">
        <v>412</v>
      </c>
      <c r="B413" s="20" t="s">
        <v>53</v>
      </c>
      <c r="C413" s="20" t="s">
        <v>994</v>
      </c>
      <c r="D413" s="20" t="s">
        <v>445</v>
      </c>
      <c r="E413" s="20" t="s">
        <v>120</v>
      </c>
      <c r="F413" s="14" t="s">
        <v>52</v>
      </c>
      <c r="J413" s="14" t="s">
        <v>52</v>
      </c>
      <c r="N413" s="37">
        <v>52555.47</v>
      </c>
      <c r="O413" s="14" t="s">
        <v>947</v>
      </c>
      <c r="P413" s="14" t="s">
        <v>976</v>
      </c>
    </row>
    <row r="414" spans="1:16" ht="12.75">
      <c r="A414">
        <v>413</v>
      </c>
      <c r="B414" s="20" t="s">
        <v>53</v>
      </c>
      <c r="C414" s="20" t="s">
        <v>994</v>
      </c>
      <c r="D414" s="20" t="s">
        <v>446</v>
      </c>
      <c r="E414" s="20" t="s">
        <v>108</v>
      </c>
      <c r="F414" s="14" t="s">
        <v>52</v>
      </c>
      <c r="J414" s="14" t="s">
        <v>52</v>
      </c>
      <c r="N414" s="37">
        <v>104644.43</v>
      </c>
      <c r="O414" s="14" t="s">
        <v>948</v>
      </c>
      <c r="P414" s="14" t="s">
        <v>976</v>
      </c>
    </row>
    <row r="415" spans="1:16" ht="12.75">
      <c r="A415">
        <v>414</v>
      </c>
      <c r="B415" s="20" t="s">
        <v>53</v>
      </c>
      <c r="C415" s="20" t="s">
        <v>994</v>
      </c>
      <c r="D415" s="20" t="s">
        <v>447</v>
      </c>
      <c r="E415" s="20" t="s">
        <v>120</v>
      </c>
      <c r="F415" s="14" t="s">
        <v>52</v>
      </c>
      <c r="J415" s="14" t="s">
        <v>52</v>
      </c>
      <c r="N415" s="37">
        <v>124988.53</v>
      </c>
      <c r="O415" s="14" t="s">
        <v>949</v>
      </c>
      <c r="P415" s="14" t="s">
        <v>976</v>
      </c>
    </row>
    <row r="416" spans="1:16" ht="12.75">
      <c r="A416">
        <v>415</v>
      </c>
      <c r="B416" s="20" t="s">
        <v>53</v>
      </c>
      <c r="C416" s="20" t="s">
        <v>994</v>
      </c>
      <c r="D416" s="20" t="s">
        <v>448</v>
      </c>
      <c r="E416" s="20" t="s">
        <v>136</v>
      </c>
      <c r="F416" s="14" t="s">
        <v>52</v>
      </c>
      <c r="J416" s="14" t="s">
        <v>52</v>
      </c>
      <c r="N416" s="37">
        <v>162541.85</v>
      </c>
      <c r="O416" s="14" t="s">
        <v>950</v>
      </c>
      <c r="P416" s="14" t="s">
        <v>976</v>
      </c>
    </row>
    <row r="417" spans="1:16" ht="12.75">
      <c r="A417">
        <v>416</v>
      </c>
      <c r="B417" s="20" t="s">
        <v>53</v>
      </c>
      <c r="C417" s="20" t="s">
        <v>994</v>
      </c>
      <c r="D417" s="20" t="s">
        <v>449</v>
      </c>
      <c r="E417" s="20" t="s">
        <v>64</v>
      </c>
      <c r="F417" s="14" t="s">
        <v>52</v>
      </c>
      <c r="J417" s="14" t="s">
        <v>52</v>
      </c>
      <c r="N417" s="37">
        <v>21828.46</v>
      </c>
      <c r="O417" s="14" t="s">
        <v>951</v>
      </c>
      <c r="P417" s="14" t="s">
        <v>976</v>
      </c>
    </row>
    <row r="418" spans="1:16" ht="12.75">
      <c r="A418">
        <v>417</v>
      </c>
      <c r="B418" s="20" t="s">
        <v>53</v>
      </c>
      <c r="C418" s="20" t="s">
        <v>994</v>
      </c>
      <c r="D418" s="20" t="s">
        <v>450</v>
      </c>
      <c r="E418" s="20" t="s">
        <v>80</v>
      </c>
      <c r="F418" s="14" t="s">
        <v>52</v>
      </c>
      <c r="J418" s="14" t="s">
        <v>52</v>
      </c>
      <c r="N418" s="37">
        <v>91777.17</v>
      </c>
      <c r="O418" s="14" t="s">
        <v>952</v>
      </c>
      <c r="P418" s="14" t="s">
        <v>976</v>
      </c>
    </row>
    <row r="419" spans="1:16" ht="12.75">
      <c r="A419">
        <v>418</v>
      </c>
      <c r="B419" s="20" t="s">
        <v>53</v>
      </c>
      <c r="C419" s="20" t="s">
        <v>994</v>
      </c>
      <c r="D419" s="20" t="s">
        <v>451</v>
      </c>
      <c r="E419" s="20" t="s">
        <v>65</v>
      </c>
      <c r="F419" s="14" t="s">
        <v>52</v>
      </c>
      <c r="J419" s="14" t="s">
        <v>52</v>
      </c>
      <c r="N419" s="37">
        <v>155415.58</v>
      </c>
      <c r="O419" s="14" t="s">
        <v>953</v>
      </c>
      <c r="P419" s="14" t="s">
        <v>976</v>
      </c>
    </row>
    <row r="420" spans="1:16" ht="12.75">
      <c r="A420">
        <v>419</v>
      </c>
      <c r="B420" s="20" t="s">
        <v>53</v>
      </c>
      <c r="C420" s="20" t="s">
        <v>994</v>
      </c>
      <c r="D420" s="20" t="s">
        <v>452</v>
      </c>
      <c r="E420" s="20" t="s">
        <v>134</v>
      </c>
      <c r="F420" s="14" t="s">
        <v>144</v>
      </c>
      <c r="J420" s="14" t="s">
        <v>52</v>
      </c>
      <c r="N420" s="37">
        <v>31151.51</v>
      </c>
      <c r="O420" s="14" t="s">
        <v>954</v>
      </c>
      <c r="P420" s="14" t="s">
        <v>976</v>
      </c>
    </row>
    <row r="421" spans="1:16" ht="12.75">
      <c r="A421">
        <v>420</v>
      </c>
      <c r="B421" s="20" t="s">
        <v>53</v>
      </c>
      <c r="C421" s="20" t="s">
        <v>994</v>
      </c>
      <c r="D421" s="20" t="s">
        <v>453</v>
      </c>
      <c r="E421" s="20" t="s">
        <v>132</v>
      </c>
      <c r="F421" s="14" t="s">
        <v>52</v>
      </c>
      <c r="J421" s="14" t="s">
        <v>52</v>
      </c>
      <c r="N421" s="37">
        <v>95805.61</v>
      </c>
      <c r="O421" s="14" t="s">
        <v>955</v>
      </c>
      <c r="P421" s="14" t="s">
        <v>976</v>
      </c>
    </row>
    <row r="422" spans="1:16" ht="12.75">
      <c r="A422">
        <v>421</v>
      </c>
      <c r="B422" s="20" t="s">
        <v>53</v>
      </c>
      <c r="C422" s="20" t="s">
        <v>994</v>
      </c>
      <c r="D422" s="20" t="s">
        <v>454</v>
      </c>
      <c r="E422" s="20" t="s">
        <v>69</v>
      </c>
      <c r="F422" s="14" t="s">
        <v>52</v>
      </c>
      <c r="J422" s="14" t="s">
        <v>52</v>
      </c>
      <c r="N422" s="37">
        <v>103981.08</v>
      </c>
      <c r="O422" s="14" t="s">
        <v>956</v>
      </c>
      <c r="P422" s="14" t="s">
        <v>976</v>
      </c>
    </row>
    <row r="423" spans="1:16" ht="12.75">
      <c r="A423">
        <v>422</v>
      </c>
      <c r="B423" s="20" t="s">
        <v>53</v>
      </c>
      <c r="C423" s="20" t="s">
        <v>994</v>
      </c>
      <c r="D423" s="20" t="s">
        <v>455</v>
      </c>
      <c r="E423" s="20" t="s">
        <v>100</v>
      </c>
      <c r="F423" s="14" t="s">
        <v>146</v>
      </c>
      <c r="J423" s="14" t="s">
        <v>52</v>
      </c>
      <c r="N423" s="37">
        <v>65914.76</v>
      </c>
      <c r="O423" s="14" t="s">
        <v>957</v>
      </c>
      <c r="P423" s="14" t="s">
        <v>976</v>
      </c>
    </row>
    <row r="424" spans="1:16" ht="12.75">
      <c r="A424">
        <v>423</v>
      </c>
      <c r="B424" s="20" t="s">
        <v>53</v>
      </c>
      <c r="C424" s="20" t="s">
        <v>994</v>
      </c>
      <c r="D424" s="20" t="s">
        <v>456</v>
      </c>
      <c r="E424" s="20" t="s">
        <v>132</v>
      </c>
      <c r="F424" s="14" t="s">
        <v>52</v>
      </c>
      <c r="J424" s="14" t="s">
        <v>52</v>
      </c>
      <c r="N424" s="37">
        <v>26373.34</v>
      </c>
      <c r="O424" s="14" t="s">
        <v>958</v>
      </c>
      <c r="P424" s="14" t="s">
        <v>976</v>
      </c>
    </row>
    <row r="425" spans="1:16" ht="12.75">
      <c r="A425">
        <v>424</v>
      </c>
      <c r="B425" s="20" t="s">
        <v>53</v>
      </c>
      <c r="C425" s="20" t="s">
        <v>994</v>
      </c>
      <c r="D425" s="20" t="s">
        <v>457</v>
      </c>
      <c r="E425" s="20" t="s">
        <v>132</v>
      </c>
      <c r="F425" s="14" t="s">
        <v>52</v>
      </c>
      <c r="J425" s="14" t="s">
        <v>52</v>
      </c>
      <c r="N425" s="37">
        <v>5681.2</v>
      </c>
      <c r="O425" s="14" t="s">
        <v>959</v>
      </c>
      <c r="P425" s="14" t="s">
        <v>976</v>
      </c>
    </row>
    <row r="426" spans="1:16" ht="12.75">
      <c r="A426">
        <v>425</v>
      </c>
      <c r="B426" s="20" t="s">
        <v>53</v>
      </c>
      <c r="C426" s="20" t="s">
        <v>994</v>
      </c>
      <c r="D426" s="20" t="s">
        <v>458</v>
      </c>
      <c r="E426" s="20" t="s">
        <v>132</v>
      </c>
      <c r="F426" s="14" t="s">
        <v>52</v>
      </c>
      <c r="J426" s="14" t="s">
        <v>52</v>
      </c>
      <c r="N426" s="37">
        <v>5681.2</v>
      </c>
      <c r="O426" s="14" t="s">
        <v>960</v>
      </c>
      <c r="P426" s="14" t="s">
        <v>976</v>
      </c>
    </row>
    <row r="427" spans="1:16" ht="12.75">
      <c r="A427">
        <v>426</v>
      </c>
      <c r="B427" s="20" t="s">
        <v>53</v>
      </c>
      <c r="C427" s="20" t="s">
        <v>994</v>
      </c>
      <c r="D427" s="20" t="s">
        <v>459</v>
      </c>
      <c r="E427" s="20" t="s">
        <v>132</v>
      </c>
      <c r="F427" s="14" t="s">
        <v>52</v>
      </c>
      <c r="J427" s="14" t="s">
        <v>52</v>
      </c>
      <c r="N427" s="37">
        <v>3097.4</v>
      </c>
      <c r="O427" s="14" t="s">
        <v>961</v>
      </c>
      <c r="P427" s="14" t="s">
        <v>976</v>
      </c>
    </row>
    <row r="428" spans="1:16" ht="12.75">
      <c r="A428">
        <v>427</v>
      </c>
      <c r="B428" s="20" t="s">
        <v>53</v>
      </c>
      <c r="C428" s="20" t="s">
        <v>994</v>
      </c>
      <c r="D428" s="20" t="s">
        <v>460</v>
      </c>
      <c r="E428" s="20" t="s">
        <v>81</v>
      </c>
      <c r="F428" s="14" t="s">
        <v>52</v>
      </c>
      <c r="J428" s="14" t="s">
        <v>52</v>
      </c>
      <c r="N428" s="37">
        <v>7932.06</v>
      </c>
      <c r="O428" s="14" t="s">
        <v>962</v>
      </c>
      <c r="P428" s="14" t="s">
        <v>976</v>
      </c>
    </row>
    <row r="429" spans="1:16" ht="12.75">
      <c r="A429">
        <v>428</v>
      </c>
      <c r="B429" s="20" t="s">
        <v>53</v>
      </c>
      <c r="C429" s="20" t="s">
        <v>994</v>
      </c>
      <c r="D429" s="20" t="s">
        <v>461</v>
      </c>
      <c r="E429" s="20" t="s">
        <v>132</v>
      </c>
      <c r="F429" s="14" t="s">
        <v>52</v>
      </c>
      <c r="J429" s="14" t="s">
        <v>52</v>
      </c>
      <c r="N429" s="37">
        <v>7166.62</v>
      </c>
      <c r="O429" s="14" t="s">
        <v>963</v>
      </c>
      <c r="P429" s="14" t="s">
        <v>976</v>
      </c>
    </row>
    <row r="430" spans="1:16" ht="12.75">
      <c r="A430">
        <v>429</v>
      </c>
      <c r="B430" s="20" t="s">
        <v>53</v>
      </c>
      <c r="C430" s="20" t="s">
        <v>994</v>
      </c>
      <c r="D430" s="20" t="s">
        <v>462</v>
      </c>
      <c r="E430" s="20" t="s">
        <v>143</v>
      </c>
      <c r="F430" s="14" t="s">
        <v>52</v>
      </c>
      <c r="J430" s="14" t="s">
        <v>52</v>
      </c>
      <c r="N430" s="37">
        <v>4636.41</v>
      </c>
      <c r="O430" s="14" t="s">
        <v>964</v>
      </c>
      <c r="P430" s="14" t="s">
        <v>976</v>
      </c>
    </row>
    <row r="431" spans="1:16" ht="12.75">
      <c r="A431">
        <v>430</v>
      </c>
      <c r="B431" s="20" t="s">
        <v>53</v>
      </c>
      <c r="C431" s="20" t="s">
        <v>994</v>
      </c>
      <c r="D431" s="20" t="s">
        <v>463</v>
      </c>
      <c r="E431" s="20" t="s">
        <v>132</v>
      </c>
      <c r="F431" s="14" t="s">
        <v>52</v>
      </c>
      <c r="J431" s="14" t="s">
        <v>52</v>
      </c>
      <c r="N431" s="37">
        <v>3003.25</v>
      </c>
      <c r="O431" s="14" t="s">
        <v>965</v>
      </c>
      <c r="P431" s="14" t="s">
        <v>976</v>
      </c>
    </row>
    <row r="432" spans="1:16" ht="12.75">
      <c r="A432">
        <v>431</v>
      </c>
      <c r="B432" s="20" t="s">
        <v>53</v>
      </c>
      <c r="C432" s="20" t="s">
        <v>994</v>
      </c>
      <c r="D432" s="20" t="s">
        <v>464</v>
      </c>
      <c r="E432" s="20" t="s">
        <v>132</v>
      </c>
      <c r="F432" s="14" t="s">
        <v>52</v>
      </c>
      <c r="J432" s="14" t="s">
        <v>52</v>
      </c>
      <c r="N432" s="37">
        <v>4818.16</v>
      </c>
      <c r="O432" s="14" t="s">
        <v>966</v>
      </c>
      <c r="P432" s="14" t="s">
        <v>976</v>
      </c>
    </row>
    <row r="433" spans="1:16" ht="12.75">
      <c r="A433">
        <v>432</v>
      </c>
      <c r="B433" s="20" t="s">
        <v>53</v>
      </c>
      <c r="C433" s="20" t="s">
        <v>994</v>
      </c>
      <c r="D433" s="20" t="s">
        <v>465</v>
      </c>
      <c r="E433" s="20" t="s">
        <v>132</v>
      </c>
      <c r="F433" s="14" t="s">
        <v>52</v>
      </c>
      <c r="J433" s="14" t="s">
        <v>52</v>
      </c>
      <c r="N433" s="37">
        <v>5252.52</v>
      </c>
      <c r="O433" s="14" t="s">
        <v>967</v>
      </c>
      <c r="P433" s="14" t="s">
        <v>976</v>
      </c>
    </row>
    <row r="434" spans="1:16" ht="12.75">
      <c r="A434">
        <v>433</v>
      </c>
      <c r="B434" s="20" t="s">
        <v>53</v>
      </c>
      <c r="C434" s="20" t="s">
        <v>994</v>
      </c>
      <c r="D434" s="20" t="s">
        <v>466</v>
      </c>
      <c r="E434" s="20" t="s">
        <v>87</v>
      </c>
      <c r="F434" s="14" t="s">
        <v>52</v>
      </c>
      <c r="J434" s="14" t="s">
        <v>52</v>
      </c>
      <c r="N434" s="37">
        <v>2327.75</v>
      </c>
      <c r="O434" s="14" t="s">
        <v>968</v>
      </c>
      <c r="P434" s="14" t="s">
        <v>976</v>
      </c>
    </row>
    <row r="435" spans="1:16" ht="12.75">
      <c r="A435">
        <v>434</v>
      </c>
      <c r="B435" s="20" t="s">
        <v>53</v>
      </c>
      <c r="C435" s="20" t="s">
        <v>994</v>
      </c>
      <c r="D435" s="20" t="s">
        <v>467</v>
      </c>
      <c r="E435" s="20" t="s">
        <v>69</v>
      </c>
      <c r="F435" s="14" t="s">
        <v>52</v>
      </c>
      <c r="J435" s="14" t="s">
        <v>52</v>
      </c>
      <c r="N435" s="37">
        <v>30851.71</v>
      </c>
      <c r="O435" s="14" t="s">
        <v>969</v>
      </c>
      <c r="P435" s="14" t="s">
        <v>976</v>
      </c>
    </row>
    <row r="436" spans="1:16" ht="12.75">
      <c r="A436">
        <v>435</v>
      </c>
      <c r="B436" s="20" t="s">
        <v>53</v>
      </c>
      <c r="C436" s="20" t="s">
        <v>994</v>
      </c>
      <c r="D436" s="20" t="s">
        <v>468</v>
      </c>
      <c r="E436" s="20" t="s">
        <v>112</v>
      </c>
      <c r="F436" s="14" t="s">
        <v>52</v>
      </c>
      <c r="J436" s="14" t="s">
        <v>52</v>
      </c>
      <c r="N436" s="37">
        <v>19.24</v>
      </c>
      <c r="O436" s="14" t="s">
        <v>970</v>
      </c>
      <c r="P436" s="14" t="s">
        <v>976</v>
      </c>
    </row>
    <row r="437" spans="1:16" ht="12.75">
      <c r="A437">
        <v>436</v>
      </c>
      <c r="B437" s="20" t="s">
        <v>53</v>
      </c>
      <c r="C437" s="20" t="s">
        <v>994</v>
      </c>
      <c r="D437" s="20" t="s">
        <v>469</v>
      </c>
      <c r="E437" s="20" t="s">
        <v>134</v>
      </c>
      <c r="F437" s="14" t="s">
        <v>144</v>
      </c>
      <c r="J437" s="14" t="s">
        <v>52</v>
      </c>
      <c r="N437" s="37">
        <v>8150.82</v>
      </c>
      <c r="O437" s="14" t="s">
        <v>971</v>
      </c>
      <c r="P437" s="14" t="s">
        <v>976</v>
      </c>
    </row>
    <row r="438" spans="1:16" ht="12.75">
      <c r="A438">
        <v>437</v>
      </c>
      <c r="B438" s="20" t="s">
        <v>53</v>
      </c>
      <c r="C438" s="20" t="s">
        <v>994</v>
      </c>
      <c r="D438" s="20" t="s">
        <v>470</v>
      </c>
      <c r="E438" s="20" t="s">
        <v>134</v>
      </c>
      <c r="F438" s="14" t="s">
        <v>144</v>
      </c>
      <c r="J438" s="14" t="s">
        <v>52</v>
      </c>
      <c r="N438" s="37">
        <v>2716.95</v>
      </c>
      <c r="O438" s="14" t="s">
        <v>972</v>
      </c>
      <c r="P438" s="14" t="s">
        <v>976</v>
      </c>
    </row>
    <row r="439" spans="1:16" ht="12.75">
      <c r="A439">
        <v>438</v>
      </c>
      <c r="B439" s="20" t="s">
        <v>53</v>
      </c>
      <c r="C439" s="20" t="s">
        <v>994</v>
      </c>
      <c r="D439" s="20" t="s">
        <v>471</v>
      </c>
      <c r="E439" s="20" t="s">
        <v>64</v>
      </c>
      <c r="F439" s="14" t="s">
        <v>52</v>
      </c>
      <c r="J439" s="14" t="s">
        <v>52</v>
      </c>
      <c r="N439" s="37">
        <v>14.18</v>
      </c>
      <c r="O439" s="14" t="s">
        <v>973</v>
      </c>
      <c r="P439" s="14" t="s">
        <v>976</v>
      </c>
    </row>
    <row r="440" spans="1:16" ht="12.75">
      <c r="A440">
        <v>439</v>
      </c>
      <c r="B440" s="20" t="s">
        <v>53</v>
      </c>
      <c r="C440" s="20" t="s">
        <v>994</v>
      </c>
      <c r="D440" s="20" t="s">
        <v>472</v>
      </c>
      <c r="E440" s="20" t="s">
        <v>143</v>
      </c>
      <c r="F440" s="14" t="s">
        <v>52</v>
      </c>
      <c r="J440" s="14" t="s">
        <v>52</v>
      </c>
      <c r="N440" s="37">
        <v>51.19</v>
      </c>
      <c r="O440" s="14" t="s">
        <v>974</v>
      </c>
      <c r="P440" s="14" t="s">
        <v>976</v>
      </c>
    </row>
    <row r="441" spans="1:16" ht="12.75">
      <c r="A441">
        <v>440</v>
      </c>
      <c r="B441" s="20" t="s">
        <v>53</v>
      </c>
      <c r="C441" s="20" t="s">
        <v>994</v>
      </c>
      <c r="D441" s="20" t="s">
        <v>473</v>
      </c>
      <c r="E441" s="20" t="s">
        <v>135</v>
      </c>
      <c r="F441" s="14" t="s">
        <v>52</v>
      </c>
      <c r="J441" s="14" t="s">
        <v>52</v>
      </c>
      <c r="N441" s="37">
        <v>192.42</v>
      </c>
      <c r="O441" s="14" t="s">
        <v>975</v>
      </c>
      <c r="P441" s="14" t="s">
        <v>976</v>
      </c>
    </row>
  </sheetData>
  <sheetProtection/>
  <conditionalFormatting sqref="C1">
    <cfRule type="expression" priority="40" dxfId="4" stopIfTrue="1">
      <formula>$T$1="TRUST_REV"</formula>
    </cfRule>
    <cfRule type="expression" priority="41" dxfId="4" stopIfTrue="1">
      <formula>$T$1="TRUST"</formula>
    </cfRule>
    <cfRule type="expression" priority="42" dxfId="0" stopIfTrue="1">
      <formula>$T$1="F&amp;A"</formula>
    </cfRule>
    <cfRule type="expression" priority="43" dxfId="0" stopIfTrue="1">
      <formula>$T$1="COST_CODE"</formula>
    </cfRule>
    <cfRule type="expression" priority="66" dxfId="0" stopIfTrue="1">
      <formula>$T$1="COST_CODE2"</formula>
    </cfRule>
    <cfRule type="expression" priority="67" dxfId="0" stopIfTrue="1">
      <formula>$T$1="COST_CODE3"</formula>
    </cfRule>
    <cfRule type="expression" priority="68" dxfId="0" stopIfTrue="1">
      <formula>$T$1="PROGRAM"</formula>
    </cfRule>
  </conditionalFormatting>
  <conditionalFormatting sqref="L1">
    <cfRule type="expression" priority="62" dxfId="3" stopIfTrue="1">
      <formula>$T$1="CI_RV_BUD"</formula>
    </cfRule>
    <cfRule type="expression" priority="63" dxfId="3" stopIfTrue="1">
      <formula>$T$1="CI_EX_BUD"</formula>
    </cfRule>
    <cfRule type="expression" priority="64" dxfId="3" stopIfTrue="1">
      <formula>$T$1="CI_RV_ALO"</formula>
    </cfRule>
    <cfRule type="expression" priority="65" dxfId="3" stopIfTrue="1">
      <formula>$T$1="CI_EX_ALO"</formula>
    </cfRule>
    <cfRule type="expression" priority="69" dxfId="3" stopIfTrue="1">
      <formula>$T$1="OSR"</formula>
    </cfRule>
  </conditionalFormatting>
  <conditionalFormatting sqref="K1">
    <cfRule type="expression" priority="57" dxfId="3" stopIfTrue="1">
      <formula>$T$1="CI_RV_BUD"</formula>
    </cfRule>
    <cfRule type="expression" priority="58" dxfId="3" stopIfTrue="1">
      <formula>$T$1="CI_EX_BUD"</formula>
    </cfRule>
    <cfRule type="expression" priority="59" dxfId="3" stopIfTrue="1">
      <formula>$T$1="CI_RV_ALO"</formula>
    </cfRule>
    <cfRule type="expression" priority="60" dxfId="3" stopIfTrue="1">
      <formula>$T$1="CI_EX_ALO"</formula>
    </cfRule>
    <cfRule type="expression" priority="61" dxfId="3" stopIfTrue="1">
      <formula>$T$1="OSR"</formula>
    </cfRule>
  </conditionalFormatting>
  <conditionalFormatting sqref="M1">
    <cfRule type="expression" priority="52" dxfId="3" stopIfTrue="1">
      <formula>$T$1="CI_RV_BUD"</formula>
    </cfRule>
    <cfRule type="expression" priority="53" dxfId="3" stopIfTrue="1">
      <formula>$T$1="CI_EX_BUD"</formula>
    </cfRule>
    <cfRule type="expression" priority="54" dxfId="3" stopIfTrue="1">
      <formula>$T$1="CI_RV_ALO"</formula>
    </cfRule>
    <cfRule type="expression" priority="55" dxfId="3" stopIfTrue="1">
      <formula>$T$1="CI_EX_ALO"</formula>
    </cfRule>
    <cfRule type="expression" priority="56" dxfId="3" stopIfTrue="1">
      <formula>$T$1="OSR"</formula>
    </cfRule>
  </conditionalFormatting>
  <conditionalFormatting sqref="Q1">
    <cfRule type="expression" priority="50" dxfId="4" stopIfTrue="1">
      <formula>$T$1="CERTIFY"</formula>
    </cfRule>
    <cfRule type="expression" priority="51" dxfId="4" stopIfTrue="1">
      <formula>$T$1="STATE"</formula>
    </cfRule>
  </conditionalFormatting>
  <conditionalFormatting sqref="R1">
    <cfRule type="expression" priority="48" dxfId="4" stopIfTrue="1">
      <formula>$T$1="CERTIFY"</formula>
    </cfRule>
    <cfRule type="expression" priority="49" dxfId="4" stopIfTrue="1">
      <formula>$T$1="STATE"</formula>
    </cfRule>
  </conditionalFormatting>
  <conditionalFormatting sqref="D1">
    <cfRule type="expression" priority="44" dxfId="4" stopIfTrue="1">
      <formula>$T$1="COST_CODE3"</formula>
    </cfRule>
    <cfRule type="expression" priority="45" dxfId="4" stopIfTrue="1">
      <formula>$T$1="COST_CODE2"</formula>
    </cfRule>
    <cfRule type="expression" priority="46" dxfId="4" stopIfTrue="1">
      <formula>$T$1="COST_CODE"</formula>
    </cfRule>
    <cfRule type="expression" priority="47" dxfId="4" stopIfTrue="1">
      <formula>$T$1="PROGRAM"</formula>
    </cfRule>
  </conditionalFormatting>
  <conditionalFormatting sqref="E1">
    <cfRule type="expression" priority="30" dxfId="4" stopIfTrue="1">
      <formula>$T$1="TRUST_REV"</formula>
    </cfRule>
    <cfRule type="expression" priority="31" dxfId="0" stopIfTrue="1">
      <formula>$T$1="CI_RV_ALO"</formula>
    </cfRule>
    <cfRule type="expression" priority="32" dxfId="0" stopIfTrue="1">
      <formula>$T$1="CI_EX_REV"</formula>
    </cfRule>
    <cfRule type="expression" priority="33" dxfId="0" stopIfTrue="1">
      <formula>$T$1="CI_EX_BUD"</formula>
    </cfRule>
    <cfRule type="expression" priority="34" dxfId="0" stopIfTrue="1">
      <formula>$T$1="CI_EX_ALO"</formula>
    </cfRule>
    <cfRule type="expression" priority="35" dxfId="4" stopIfTrue="1">
      <formula>$T$1="TRUST"</formula>
    </cfRule>
    <cfRule type="expression" priority="36" dxfId="4" stopIfTrue="1">
      <formula>$T$1="PROGRAM"</formula>
    </cfRule>
    <cfRule type="expression" priority="37" dxfId="4" stopIfTrue="1">
      <formula>$T$1="COST_CODE3"</formula>
    </cfRule>
    <cfRule type="expression" priority="38" dxfId="4" stopIfTrue="1">
      <formula>$T$1="COST_CODE2"</formula>
    </cfRule>
    <cfRule type="expression" priority="39" dxfId="4" stopIfTrue="1">
      <formula>$T$1="COST_CODE"</formula>
    </cfRule>
  </conditionalFormatting>
  <conditionalFormatting sqref="F1">
    <cfRule type="expression" priority="7" dxfId="0" stopIfTrue="1">
      <formula>$T$1="COST_CODE3"</formula>
    </cfRule>
    <cfRule type="expression" priority="8" dxfId="0" stopIfTrue="1">
      <formula>$T$1="COST_CODE2"</formula>
    </cfRule>
    <cfRule type="expression" priority="9" dxfId="0" stopIfTrue="1">
      <formula>$T$1="COST_CODE"</formula>
    </cfRule>
    <cfRule type="expression" priority="25" dxfId="3" stopIfTrue="1">
      <formula>$T$1="PROGRAM"</formula>
    </cfRule>
    <cfRule type="expression" priority="26" dxfId="0" stopIfTrue="1">
      <formula>$T$1="CI_RV_ALO"</formula>
    </cfRule>
    <cfRule type="expression" priority="27" dxfId="0" stopIfTrue="1">
      <formula>$T$1="CI_RV_BUD"</formula>
    </cfRule>
    <cfRule type="expression" priority="28" dxfId="0" stopIfTrue="1">
      <formula>$T$1="CI_EX_ALO"</formula>
    </cfRule>
    <cfRule type="expression" priority="29" dxfId="0" stopIfTrue="1">
      <formula>$T$1="CI_EX_BUD"</formula>
    </cfRule>
  </conditionalFormatting>
  <conditionalFormatting sqref="G1">
    <cfRule type="expression" priority="16" dxfId="3" stopIfTrue="1">
      <formula>$T$1="CI_RV_BUD"</formula>
    </cfRule>
    <cfRule type="expression" priority="17" dxfId="3" stopIfTrue="1">
      <formula>$T$1="CI_RV_ALO"</formula>
    </cfRule>
    <cfRule type="expression" priority="18" dxfId="3" stopIfTrue="1">
      <formula>$T$1="CI_EX_BUD"</formula>
    </cfRule>
    <cfRule type="expression" priority="19" dxfId="3" stopIfTrue="1">
      <formula>$T$1="CI_EX_ALO"</formula>
    </cfRule>
    <cfRule type="expression" priority="20" dxfId="3" stopIfTrue="1">
      <formula>$T$1="CERTIFY_REV"</formula>
    </cfRule>
    <cfRule type="expression" priority="21" dxfId="3" stopIfTrue="1">
      <formula>$T$1="CERTIFY"</formula>
    </cfRule>
    <cfRule type="expression" priority="22" dxfId="3" stopIfTrue="1">
      <formula>$T$1="OSR"</formula>
    </cfRule>
    <cfRule type="expression" priority="23" dxfId="3" stopIfTrue="1">
      <formula>$T$1="STATE_REV"</formula>
    </cfRule>
    <cfRule type="expression" priority="24" dxfId="3" stopIfTrue="1">
      <formula>$T$1="STATE"</formula>
    </cfRule>
  </conditionalFormatting>
  <conditionalFormatting sqref="H1">
    <cfRule type="expression" priority="12" dxfId="4" stopIfTrue="1">
      <formula>$T$1="FAMODET_RV"</formula>
    </cfRule>
    <cfRule type="expression" priority="13" dxfId="4" stopIfTrue="1">
      <formula>$T$1="FAMODET"</formula>
    </cfRule>
    <cfRule type="expression" priority="14" dxfId="4" stopIfTrue="1">
      <formula>$T$1="TRUST_REV"</formula>
    </cfRule>
    <cfRule type="expression" priority="15" dxfId="4" stopIfTrue="1">
      <formula>$T$1="TRUST"</formula>
    </cfRule>
  </conditionalFormatting>
  <conditionalFormatting sqref="I1">
    <cfRule type="expression" priority="11" dxfId="3" stopIfTrue="1">
      <formula>$T$1="COST_CODE2"</formula>
    </cfRule>
  </conditionalFormatting>
  <conditionalFormatting sqref="J1">
    <cfRule type="expression" priority="1" dxfId="4" stopIfTrue="1">
      <formula>$T$1="TRUST"</formula>
    </cfRule>
    <cfRule type="expression" priority="10" dxfId="3" stopIfTrue="1">
      <formula>$T$1="COST_CODE3"</formula>
    </cfRule>
  </conditionalFormatting>
  <conditionalFormatting sqref="B1">
    <cfRule type="expression" priority="2" dxfId="0" stopIfTrue="1">
      <formula>$T$1="CI_RV_BUD"</formula>
    </cfRule>
    <cfRule type="expression" priority="3" dxfId="0" stopIfTrue="1">
      <formula>$T$1="CI_RV_ALO"</formula>
    </cfRule>
    <cfRule type="expression" priority="4" dxfId="0" stopIfTrue="1">
      <formula>$T$1="CI_EX_BUD"</formula>
    </cfRule>
    <cfRule type="expression" priority="5" dxfId="0" stopIfTrue="1">
      <formula>$T$1="CI_EX_ALO"</formula>
    </cfRule>
    <cfRule type="expression" priority="6" dxfId="0" stopIfTrue="1">
      <formula>$T$1="OSR"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 Zuliani</dc:creator>
  <cp:keywords/>
  <dc:description/>
  <cp:lastModifiedBy>PRESSLEY, HARRISON</cp:lastModifiedBy>
  <dcterms:created xsi:type="dcterms:W3CDTF">1998-08-27T15:08:24Z</dcterms:created>
  <dcterms:modified xsi:type="dcterms:W3CDTF">2016-10-12T20:02:39Z</dcterms:modified>
  <cp:category/>
  <cp:version/>
  <cp:contentType/>
  <cp:contentStatus/>
</cp:coreProperties>
</file>